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90001577\Desktop\"/>
    </mc:Choice>
  </mc:AlternateContent>
  <bookViews>
    <workbookView xWindow="-110" yWindow="-110" windowWidth="23260" windowHeight="12720" activeTab="6"/>
  </bookViews>
  <sheets>
    <sheet name="查询窗口" sheetId="7" r:id="rId1"/>
    <sheet name="交易窗口" sheetId="4" r:id="rId2"/>
    <sheet name="基本信息" sheetId="8" r:id="rId3"/>
    <sheet name="库存报表" sheetId="3" r:id="rId4"/>
    <sheet name="Sheet6" sheetId="6" state="hidden" r:id="rId5"/>
    <sheet name="交易类型" sheetId="5" r:id="rId6"/>
    <sheet name="交易记录" sheetId="2" r:id="rId7"/>
  </sheets>
  <definedNames>
    <definedName name="_xlnm._FilterDatabase" localSheetId="6" hidden="1">交易记录!$A$1:$J$413</definedName>
    <definedName name="_xlnm._FilterDatabase" localSheetId="3" hidden="1">库存报表!$A$1:$F$411</definedName>
    <definedName name="_xlnm._FilterDatabase" localSheetId="2" hidden="1">基本信息!$A$1:$F$518</definedName>
  </definedNames>
  <calcPr calcId="162913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3" i="2" l="1"/>
  <c r="C3" i="2"/>
  <c r="D3" i="2"/>
  <c r="E3" i="2"/>
  <c r="B4" i="2"/>
  <c r="C4" i="2"/>
  <c r="D4" i="2"/>
  <c r="E4" i="2"/>
  <c r="B5" i="2"/>
  <c r="C5" i="2"/>
  <c r="D5" i="2"/>
  <c r="E5" i="2"/>
  <c r="B6" i="2"/>
  <c r="C6" i="2"/>
  <c r="D6" i="2"/>
  <c r="E6" i="2"/>
  <c r="B7" i="2"/>
  <c r="C7" i="2"/>
  <c r="D7" i="2"/>
  <c r="E7" i="2"/>
  <c r="B8" i="2"/>
  <c r="C8" i="2"/>
  <c r="D8" i="2"/>
  <c r="E8" i="2"/>
  <c r="B9" i="2"/>
  <c r="C9" i="2"/>
  <c r="D9" i="2"/>
  <c r="E9" i="2"/>
  <c r="B10" i="2"/>
  <c r="C10" i="2"/>
  <c r="D10" i="2"/>
  <c r="E10" i="2"/>
  <c r="B11" i="2"/>
  <c r="C11" i="2"/>
  <c r="D11" i="2"/>
  <c r="E11" i="2"/>
  <c r="B12" i="2"/>
  <c r="C12" i="2"/>
  <c r="D12" i="2"/>
  <c r="E12" i="2"/>
  <c r="B13" i="2"/>
  <c r="C13" i="2"/>
  <c r="D13" i="2"/>
  <c r="E13" i="2"/>
  <c r="B14" i="2"/>
  <c r="C14" i="2"/>
  <c r="D14" i="2"/>
  <c r="E14" i="2"/>
  <c r="B15" i="2"/>
  <c r="C15" i="2"/>
  <c r="D15" i="2"/>
  <c r="E15" i="2"/>
  <c r="B16" i="2"/>
  <c r="C16" i="2"/>
  <c r="D16" i="2"/>
  <c r="E16" i="2"/>
  <c r="B17" i="2"/>
  <c r="C17" i="2"/>
  <c r="D17" i="2"/>
  <c r="E17" i="2"/>
  <c r="B18" i="2"/>
  <c r="C18" i="2"/>
  <c r="D18" i="2"/>
  <c r="E18" i="2"/>
  <c r="B19" i="2"/>
  <c r="C19" i="2"/>
  <c r="D19" i="2"/>
  <c r="E19" i="2"/>
  <c r="B20" i="2"/>
  <c r="C20" i="2"/>
  <c r="D20" i="2"/>
  <c r="E20" i="2"/>
  <c r="B21" i="2"/>
  <c r="C21" i="2"/>
  <c r="D21" i="2"/>
  <c r="E21" i="2"/>
  <c r="B22" i="2"/>
  <c r="C22" i="2"/>
  <c r="D22" i="2"/>
  <c r="E22" i="2"/>
  <c r="B23" i="2"/>
  <c r="C23" i="2"/>
  <c r="D23" i="2"/>
  <c r="E23" i="2"/>
  <c r="B24" i="2"/>
  <c r="C24" i="2"/>
  <c r="D24" i="2"/>
  <c r="E24" i="2"/>
  <c r="B25" i="2"/>
  <c r="C25" i="2"/>
  <c r="D25" i="2"/>
  <c r="E25" i="2"/>
  <c r="B26" i="2"/>
  <c r="C26" i="2"/>
  <c r="D26" i="2"/>
  <c r="E26" i="2"/>
  <c r="B27" i="2"/>
  <c r="C27" i="2"/>
  <c r="D27" i="2"/>
  <c r="E27" i="2"/>
  <c r="B28" i="2"/>
  <c r="C28" i="2"/>
  <c r="D28" i="2"/>
  <c r="E28" i="2"/>
  <c r="B29" i="2"/>
  <c r="C29" i="2"/>
  <c r="D29" i="2"/>
  <c r="E29" i="2"/>
  <c r="B30" i="2"/>
  <c r="C30" i="2"/>
  <c r="D30" i="2"/>
  <c r="E30" i="2"/>
  <c r="B31" i="2"/>
  <c r="C31" i="2"/>
  <c r="D31" i="2"/>
  <c r="E31" i="2"/>
  <c r="B32" i="2"/>
  <c r="C32" i="2"/>
  <c r="D32" i="2"/>
  <c r="E32" i="2"/>
  <c r="B33" i="2"/>
  <c r="C33" i="2"/>
  <c r="D33" i="2"/>
  <c r="E33" i="2"/>
  <c r="B34" i="2"/>
  <c r="C34" i="2"/>
  <c r="D34" i="2"/>
  <c r="E34" i="2"/>
  <c r="B35" i="2"/>
  <c r="C35" i="2"/>
  <c r="D35" i="2"/>
  <c r="E35" i="2"/>
  <c r="B36" i="2"/>
  <c r="C36" i="2"/>
  <c r="D36" i="2"/>
  <c r="E36" i="2"/>
  <c r="B37" i="2"/>
  <c r="C37" i="2"/>
  <c r="D37" i="2"/>
  <c r="E37" i="2"/>
  <c r="B38" i="2"/>
  <c r="C38" i="2"/>
  <c r="D38" i="2"/>
  <c r="E38" i="2"/>
  <c r="B39" i="2"/>
  <c r="C39" i="2"/>
  <c r="D39" i="2"/>
  <c r="E39" i="2"/>
  <c r="B40" i="2"/>
  <c r="C40" i="2"/>
  <c r="D40" i="2"/>
  <c r="E40" i="2"/>
  <c r="B41" i="2"/>
  <c r="C41" i="2"/>
  <c r="D41" i="2"/>
  <c r="E41" i="2"/>
  <c r="B42" i="2"/>
  <c r="C42" i="2"/>
  <c r="D42" i="2"/>
  <c r="E42" i="2"/>
  <c r="B43" i="2"/>
  <c r="C43" i="2"/>
  <c r="D43" i="2"/>
  <c r="E43" i="2"/>
  <c r="B44" i="2"/>
  <c r="C44" i="2"/>
  <c r="D44" i="2"/>
  <c r="E44" i="2"/>
  <c r="B45" i="2"/>
  <c r="C45" i="2"/>
  <c r="D45" i="2"/>
  <c r="E45" i="2"/>
  <c r="B46" i="2"/>
  <c r="C46" i="2"/>
  <c r="D46" i="2"/>
  <c r="E46" i="2"/>
  <c r="B47" i="2"/>
  <c r="C47" i="2"/>
  <c r="D47" i="2"/>
  <c r="E47" i="2"/>
  <c r="B48" i="2"/>
  <c r="C48" i="2"/>
  <c r="D48" i="2"/>
  <c r="E48" i="2"/>
  <c r="B49" i="2"/>
  <c r="C49" i="2"/>
  <c r="D49" i="2"/>
  <c r="E49" i="2"/>
  <c r="B50" i="2"/>
  <c r="C50" i="2"/>
  <c r="D50" i="2"/>
  <c r="E50" i="2"/>
  <c r="B51" i="2"/>
  <c r="C51" i="2"/>
  <c r="D51" i="2"/>
  <c r="E51" i="2"/>
  <c r="B52" i="2"/>
  <c r="C52" i="2"/>
  <c r="D52" i="2"/>
  <c r="E52" i="2"/>
  <c r="B53" i="2"/>
  <c r="C53" i="2"/>
  <c r="D53" i="2"/>
  <c r="E53" i="2"/>
  <c r="B54" i="2"/>
  <c r="C54" i="2"/>
  <c r="D54" i="2"/>
  <c r="E54" i="2"/>
  <c r="B55" i="2"/>
  <c r="C55" i="2"/>
  <c r="D55" i="2"/>
  <c r="E55" i="2"/>
  <c r="B56" i="2"/>
  <c r="C56" i="2"/>
  <c r="D56" i="2"/>
  <c r="E56" i="2"/>
  <c r="B57" i="2"/>
  <c r="C57" i="2"/>
  <c r="D57" i="2"/>
  <c r="E57" i="2"/>
  <c r="B58" i="2"/>
  <c r="C58" i="2"/>
  <c r="D58" i="2"/>
  <c r="E58" i="2"/>
  <c r="B59" i="2"/>
  <c r="C59" i="2"/>
  <c r="D59" i="2"/>
  <c r="E59" i="2"/>
  <c r="B60" i="2"/>
  <c r="C60" i="2"/>
  <c r="D60" i="2"/>
  <c r="E60" i="2"/>
  <c r="B61" i="2"/>
  <c r="C61" i="2"/>
  <c r="D61" i="2"/>
  <c r="E61" i="2"/>
  <c r="B62" i="2"/>
  <c r="C62" i="2"/>
  <c r="D62" i="2"/>
  <c r="E62" i="2"/>
  <c r="B63" i="2"/>
  <c r="C63" i="2"/>
  <c r="D63" i="2"/>
  <c r="E63" i="2"/>
  <c r="B64" i="2"/>
  <c r="C64" i="2"/>
  <c r="D64" i="2"/>
  <c r="E64" i="2"/>
  <c r="B65" i="2"/>
  <c r="C65" i="2"/>
  <c r="D65" i="2"/>
  <c r="E65" i="2"/>
  <c r="B66" i="2"/>
  <c r="C66" i="2"/>
  <c r="D66" i="2"/>
  <c r="E66" i="2"/>
  <c r="B67" i="2"/>
  <c r="C67" i="2"/>
  <c r="D67" i="2"/>
  <c r="E67" i="2"/>
  <c r="B68" i="2"/>
  <c r="C68" i="2"/>
  <c r="D68" i="2"/>
  <c r="E68" i="2"/>
  <c r="B69" i="2"/>
  <c r="C69" i="2"/>
  <c r="D69" i="2"/>
  <c r="E69" i="2"/>
  <c r="B70" i="2"/>
  <c r="C70" i="2"/>
  <c r="D70" i="2"/>
  <c r="E70" i="2"/>
  <c r="B71" i="2"/>
  <c r="C71" i="2"/>
  <c r="D71" i="2"/>
  <c r="E71" i="2"/>
  <c r="B72" i="2"/>
  <c r="C72" i="2"/>
  <c r="D72" i="2"/>
  <c r="E72" i="2"/>
  <c r="B73" i="2"/>
  <c r="C73" i="2"/>
  <c r="D73" i="2"/>
  <c r="E73" i="2"/>
  <c r="B74" i="2"/>
  <c r="C74" i="2"/>
  <c r="D74" i="2"/>
  <c r="E74" i="2"/>
  <c r="B75" i="2"/>
  <c r="C75" i="2"/>
  <c r="D75" i="2"/>
  <c r="E75" i="2"/>
  <c r="B76" i="2"/>
  <c r="C76" i="2"/>
  <c r="D76" i="2"/>
  <c r="E76" i="2"/>
  <c r="B77" i="2"/>
  <c r="C77" i="2"/>
  <c r="D77" i="2"/>
  <c r="E77" i="2"/>
  <c r="B78" i="2"/>
  <c r="C78" i="2"/>
  <c r="D78" i="2"/>
  <c r="E78" i="2"/>
  <c r="B79" i="2"/>
  <c r="C79" i="2"/>
  <c r="D79" i="2"/>
  <c r="E79" i="2"/>
  <c r="B80" i="2"/>
  <c r="C80" i="2"/>
  <c r="D80" i="2"/>
  <c r="E80" i="2"/>
  <c r="B81" i="2"/>
  <c r="C81" i="2"/>
  <c r="D81" i="2"/>
  <c r="E81" i="2"/>
  <c r="B82" i="2"/>
  <c r="C82" i="2"/>
  <c r="D82" i="2"/>
  <c r="E82" i="2"/>
  <c r="B83" i="2"/>
  <c r="C83" i="2"/>
  <c r="D83" i="2"/>
  <c r="E83" i="2"/>
  <c r="B84" i="2"/>
  <c r="C84" i="2"/>
  <c r="D84" i="2"/>
  <c r="E84" i="2"/>
  <c r="B85" i="2"/>
  <c r="C85" i="2"/>
  <c r="D85" i="2"/>
  <c r="E85" i="2"/>
  <c r="B86" i="2"/>
  <c r="C86" i="2"/>
  <c r="D86" i="2"/>
  <c r="E86" i="2"/>
  <c r="B87" i="2"/>
  <c r="C87" i="2"/>
  <c r="D87" i="2"/>
  <c r="E87" i="2"/>
  <c r="B88" i="2"/>
  <c r="C88" i="2"/>
  <c r="D88" i="2"/>
  <c r="E88" i="2"/>
  <c r="B89" i="2"/>
  <c r="C89" i="2"/>
  <c r="D89" i="2"/>
  <c r="E89" i="2"/>
  <c r="B90" i="2"/>
  <c r="C90" i="2"/>
  <c r="D90" i="2"/>
  <c r="E90" i="2"/>
  <c r="B91" i="2"/>
  <c r="C91" i="2"/>
  <c r="D91" i="2"/>
  <c r="E91" i="2"/>
  <c r="B92" i="2"/>
  <c r="C92" i="2"/>
  <c r="D92" i="2"/>
  <c r="E92" i="2"/>
  <c r="B93" i="2"/>
  <c r="C93" i="2"/>
  <c r="D93" i="2"/>
  <c r="E93" i="2"/>
  <c r="B94" i="2"/>
  <c r="C94" i="2"/>
  <c r="D94" i="2"/>
  <c r="E94" i="2"/>
  <c r="B95" i="2"/>
  <c r="C95" i="2"/>
  <c r="D95" i="2"/>
  <c r="E95" i="2"/>
  <c r="B96" i="2"/>
  <c r="C96" i="2"/>
  <c r="D96" i="2"/>
  <c r="E96" i="2"/>
  <c r="B97" i="2"/>
  <c r="C97" i="2"/>
  <c r="D97" i="2"/>
  <c r="E97" i="2"/>
  <c r="B98" i="2"/>
  <c r="C98" i="2"/>
  <c r="D98" i="2"/>
  <c r="E98" i="2"/>
  <c r="B99" i="2"/>
  <c r="C99" i="2"/>
  <c r="D99" i="2"/>
  <c r="E99" i="2"/>
  <c r="B100" i="2"/>
  <c r="C100" i="2"/>
  <c r="D100" i="2"/>
  <c r="E100" i="2"/>
  <c r="B101" i="2"/>
  <c r="C101" i="2"/>
  <c r="D101" i="2"/>
  <c r="E101" i="2"/>
  <c r="B102" i="2"/>
  <c r="C102" i="2"/>
  <c r="D102" i="2"/>
  <c r="E102" i="2"/>
  <c r="B103" i="2"/>
  <c r="C103" i="2"/>
  <c r="D103" i="2"/>
  <c r="E103" i="2"/>
  <c r="B104" i="2"/>
  <c r="C104" i="2"/>
  <c r="D104" i="2"/>
  <c r="E104" i="2"/>
  <c r="B105" i="2"/>
  <c r="C105" i="2"/>
  <c r="D105" i="2"/>
  <c r="E105" i="2"/>
  <c r="B106" i="2"/>
  <c r="C106" i="2"/>
  <c r="D106" i="2"/>
  <c r="E106" i="2"/>
  <c r="B107" i="2"/>
  <c r="C107" i="2"/>
  <c r="D107" i="2"/>
  <c r="E107" i="2"/>
  <c r="B108" i="2"/>
  <c r="C108" i="2"/>
  <c r="D108" i="2"/>
  <c r="E108" i="2"/>
  <c r="B109" i="2"/>
  <c r="C109" i="2"/>
  <c r="D109" i="2"/>
  <c r="E109" i="2"/>
  <c r="B110" i="2"/>
  <c r="C110" i="2"/>
  <c r="D110" i="2"/>
  <c r="E110" i="2"/>
  <c r="B111" i="2"/>
  <c r="C111" i="2"/>
  <c r="D111" i="2"/>
  <c r="E111" i="2"/>
  <c r="B112" i="2"/>
  <c r="C112" i="2"/>
  <c r="D112" i="2"/>
  <c r="E112" i="2"/>
  <c r="B113" i="2"/>
  <c r="C113" i="2"/>
  <c r="D113" i="2"/>
  <c r="E113" i="2"/>
  <c r="B114" i="2"/>
  <c r="C114" i="2"/>
  <c r="D114" i="2"/>
  <c r="E114" i="2"/>
  <c r="B115" i="2"/>
  <c r="C115" i="2"/>
  <c r="D115" i="2"/>
  <c r="E115" i="2"/>
  <c r="B116" i="2"/>
  <c r="C116" i="2"/>
  <c r="D116" i="2"/>
  <c r="E116" i="2"/>
  <c r="B117" i="2"/>
  <c r="C117" i="2"/>
  <c r="D117" i="2"/>
  <c r="E117" i="2"/>
  <c r="B118" i="2"/>
  <c r="C118" i="2"/>
  <c r="D118" i="2"/>
  <c r="E118" i="2"/>
  <c r="B119" i="2"/>
  <c r="C119" i="2"/>
  <c r="D119" i="2"/>
  <c r="E119" i="2"/>
  <c r="B120" i="2"/>
  <c r="C120" i="2"/>
  <c r="D120" i="2"/>
  <c r="E120" i="2"/>
  <c r="B121" i="2"/>
  <c r="C121" i="2"/>
  <c r="D121" i="2"/>
  <c r="E121" i="2"/>
  <c r="B122" i="2"/>
  <c r="C122" i="2"/>
  <c r="D122" i="2"/>
  <c r="E122" i="2"/>
  <c r="B123" i="2"/>
  <c r="C123" i="2"/>
  <c r="D123" i="2"/>
  <c r="E123" i="2"/>
  <c r="B124" i="2"/>
  <c r="C124" i="2"/>
  <c r="D124" i="2"/>
  <c r="E124" i="2"/>
  <c r="B125" i="2"/>
  <c r="C125" i="2"/>
  <c r="D125" i="2"/>
  <c r="E125" i="2"/>
  <c r="B126" i="2"/>
  <c r="C126" i="2"/>
  <c r="D126" i="2"/>
  <c r="E126" i="2"/>
  <c r="B127" i="2"/>
  <c r="C127" i="2"/>
  <c r="D127" i="2"/>
  <c r="E127" i="2"/>
  <c r="B128" i="2"/>
  <c r="C128" i="2"/>
  <c r="D128" i="2"/>
  <c r="E128" i="2"/>
  <c r="B129" i="2"/>
  <c r="C129" i="2"/>
  <c r="D129" i="2"/>
  <c r="E129" i="2"/>
  <c r="B130" i="2"/>
  <c r="C130" i="2"/>
  <c r="D130" i="2"/>
  <c r="E130" i="2"/>
  <c r="B131" i="2"/>
  <c r="C131" i="2"/>
  <c r="D131" i="2"/>
  <c r="E131" i="2"/>
  <c r="B132" i="2"/>
  <c r="C132" i="2"/>
  <c r="D132" i="2"/>
  <c r="E132" i="2"/>
  <c r="B133" i="2"/>
  <c r="C133" i="2"/>
  <c r="D133" i="2"/>
  <c r="E133" i="2"/>
  <c r="B134" i="2"/>
  <c r="C134" i="2"/>
  <c r="D134" i="2"/>
  <c r="E134" i="2"/>
  <c r="B135" i="2"/>
  <c r="C135" i="2"/>
  <c r="D135" i="2"/>
  <c r="E135" i="2"/>
  <c r="B136" i="2"/>
  <c r="C136" i="2"/>
  <c r="D136" i="2"/>
  <c r="E136" i="2"/>
  <c r="B137" i="2"/>
  <c r="C137" i="2"/>
  <c r="D137" i="2"/>
  <c r="E137" i="2"/>
  <c r="B138" i="2"/>
  <c r="C138" i="2"/>
  <c r="D138" i="2"/>
  <c r="E138" i="2"/>
  <c r="B139" i="2"/>
  <c r="C139" i="2"/>
  <c r="D139" i="2"/>
  <c r="E139" i="2"/>
  <c r="B140" i="2"/>
  <c r="C140" i="2"/>
  <c r="D140" i="2"/>
  <c r="E140" i="2"/>
  <c r="B141" i="2"/>
  <c r="C141" i="2"/>
  <c r="D141" i="2"/>
  <c r="E141" i="2"/>
  <c r="B142" i="2"/>
  <c r="C142" i="2"/>
  <c r="D142" i="2"/>
  <c r="E142" i="2"/>
  <c r="B143" i="2"/>
  <c r="C143" i="2"/>
  <c r="D143" i="2"/>
  <c r="E143" i="2"/>
  <c r="B144" i="2"/>
  <c r="C144" i="2"/>
  <c r="D144" i="2"/>
  <c r="E144" i="2"/>
  <c r="B145" i="2"/>
  <c r="C145" i="2"/>
  <c r="D145" i="2"/>
  <c r="E145" i="2"/>
  <c r="B146" i="2"/>
  <c r="C146" i="2"/>
  <c r="D146" i="2"/>
  <c r="E146" i="2"/>
  <c r="B147" i="2"/>
  <c r="C147" i="2"/>
  <c r="D147" i="2"/>
  <c r="E147" i="2"/>
  <c r="B148" i="2"/>
  <c r="C148" i="2"/>
  <c r="D148" i="2"/>
  <c r="E148" i="2"/>
  <c r="B149" i="2"/>
  <c r="C149" i="2"/>
  <c r="D149" i="2"/>
  <c r="E149" i="2"/>
  <c r="B150" i="2"/>
  <c r="C150" i="2"/>
  <c r="D150" i="2"/>
  <c r="E150" i="2"/>
  <c r="B151" i="2"/>
  <c r="C151" i="2"/>
  <c r="D151" i="2"/>
  <c r="E151" i="2"/>
  <c r="B152" i="2"/>
  <c r="C152" i="2"/>
  <c r="D152" i="2"/>
  <c r="E152" i="2"/>
  <c r="B153" i="2"/>
  <c r="C153" i="2"/>
  <c r="D153" i="2"/>
  <c r="E153" i="2"/>
  <c r="B154" i="2"/>
  <c r="C154" i="2"/>
  <c r="D154" i="2"/>
  <c r="E154" i="2"/>
  <c r="B155" i="2"/>
  <c r="C155" i="2"/>
  <c r="D155" i="2"/>
  <c r="E155" i="2"/>
  <c r="B156" i="2"/>
  <c r="C156" i="2"/>
  <c r="D156" i="2"/>
  <c r="E156" i="2"/>
  <c r="B157" i="2"/>
  <c r="C157" i="2"/>
  <c r="D157" i="2"/>
  <c r="E157" i="2"/>
  <c r="B158" i="2"/>
  <c r="C158" i="2"/>
  <c r="D158" i="2"/>
  <c r="E158" i="2"/>
  <c r="B159" i="2"/>
  <c r="C159" i="2"/>
  <c r="D159" i="2"/>
  <c r="E159" i="2"/>
  <c r="B160" i="2"/>
  <c r="C160" i="2"/>
  <c r="D160" i="2"/>
  <c r="E160" i="2"/>
  <c r="B161" i="2"/>
  <c r="C161" i="2"/>
  <c r="D161" i="2"/>
  <c r="E161" i="2"/>
  <c r="B162" i="2"/>
  <c r="C162" i="2"/>
  <c r="D162" i="2"/>
  <c r="E162" i="2"/>
  <c r="B163" i="2"/>
  <c r="C163" i="2"/>
  <c r="D163" i="2"/>
  <c r="E163" i="2"/>
  <c r="B164" i="2"/>
  <c r="C164" i="2"/>
  <c r="D164" i="2"/>
  <c r="E164" i="2"/>
  <c r="B165" i="2"/>
  <c r="C165" i="2"/>
  <c r="D165" i="2"/>
  <c r="E165" i="2"/>
  <c r="B166" i="2"/>
  <c r="C166" i="2"/>
  <c r="D166" i="2"/>
  <c r="E166" i="2"/>
  <c r="B167" i="2"/>
  <c r="C167" i="2"/>
  <c r="D167" i="2"/>
  <c r="E167" i="2"/>
  <c r="B168" i="2"/>
  <c r="C168" i="2"/>
  <c r="D168" i="2"/>
  <c r="E168" i="2"/>
  <c r="B169" i="2"/>
  <c r="C169" i="2"/>
  <c r="D169" i="2"/>
  <c r="E169" i="2"/>
  <c r="B170" i="2"/>
  <c r="C170" i="2"/>
  <c r="D170" i="2"/>
  <c r="E170" i="2"/>
  <c r="B171" i="2"/>
  <c r="C171" i="2"/>
  <c r="D171" i="2"/>
  <c r="E171" i="2"/>
  <c r="B172" i="2"/>
  <c r="C172" i="2"/>
  <c r="D172" i="2"/>
  <c r="E172" i="2"/>
  <c r="B173" i="2"/>
  <c r="C173" i="2"/>
  <c r="D173" i="2"/>
  <c r="E173" i="2"/>
  <c r="B174" i="2"/>
  <c r="C174" i="2"/>
  <c r="D174" i="2"/>
  <c r="E174" i="2"/>
  <c r="B175" i="2"/>
  <c r="C175" i="2"/>
  <c r="D175" i="2"/>
  <c r="E175" i="2"/>
  <c r="B176" i="2"/>
  <c r="C176" i="2"/>
  <c r="D176" i="2"/>
  <c r="E176" i="2"/>
  <c r="B177" i="2"/>
  <c r="C177" i="2"/>
  <c r="D177" i="2"/>
  <c r="E177" i="2"/>
  <c r="B178" i="2"/>
  <c r="C178" i="2"/>
  <c r="D178" i="2"/>
  <c r="E178" i="2"/>
  <c r="B179" i="2"/>
  <c r="C179" i="2"/>
  <c r="D179" i="2"/>
  <c r="E179" i="2"/>
  <c r="B180" i="2"/>
  <c r="C180" i="2"/>
  <c r="D180" i="2"/>
  <c r="E180" i="2"/>
  <c r="B181" i="2"/>
  <c r="C181" i="2"/>
  <c r="D181" i="2"/>
  <c r="E181" i="2"/>
  <c r="B182" i="2"/>
  <c r="C182" i="2"/>
  <c r="D182" i="2"/>
  <c r="E182" i="2"/>
  <c r="B183" i="2"/>
  <c r="C183" i="2"/>
  <c r="D183" i="2"/>
  <c r="E183" i="2"/>
  <c r="B184" i="2"/>
  <c r="C184" i="2"/>
  <c r="D184" i="2"/>
  <c r="E184" i="2"/>
  <c r="B185" i="2"/>
  <c r="C185" i="2"/>
  <c r="D185" i="2"/>
  <c r="E185" i="2"/>
  <c r="B186" i="2"/>
  <c r="C186" i="2"/>
  <c r="D186" i="2"/>
  <c r="E186" i="2"/>
  <c r="B187" i="2"/>
  <c r="C187" i="2"/>
  <c r="D187" i="2"/>
  <c r="E187" i="2"/>
  <c r="B188" i="2"/>
  <c r="C188" i="2"/>
  <c r="D188" i="2"/>
  <c r="E188" i="2"/>
  <c r="B189" i="2"/>
  <c r="C189" i="2"/>
  <c r="D189" i="2"/>
  <c r="E189" i="2"/>
  <c r="B190" i="2"/>
  <c r="C190" i="2"/>
  <c r="D190" i="2"/>
  <c r="E190" i="2"/>
  <c r="B191" i="2"/>
  <c r="C191" i="2"/>
  <c r="D191" i="2"/>
  <c r="E191" i="2"/>
  <c r="B192" i="2"/>
  <c r="C192" i="2"/>
  <c r="D192" i="2"/>
  <c r="E192" i="2"/>
  <c r="B193" i="2"/>
  <c r="C193" i="2"/>
  <c r="D193" i="2"/>
  <c r="E193" i="2"/>
  <c r="B194" i="2"/>
  <c r="C194" i="2"/>
  <c r="D194" i="2"/>
  <c r="E194" i="2"/>
  <c r="B195" i="2"/>
  <c r="C195" i="2"/>
  <c r="D195" i="2"/>
  <c r="E195" i="2"/>
  <c r="B196" i="2"/>
  <c r="C196" i="2"/>
  <c r="D196" i="2"/>
  <c r="E196" i="2"/>
  <c r="B197" i="2"/>
  <c r="C197" i="2"/>
  <c r="D197" i="2"/>
  <c r="E197" i="2"/>
  <c r="B198" i="2"/>
  <c r="C198" i="2"/>
  <c r="D198" i="2"/>
  <c r="E198" i="2"/>
  <c r="B199" i="2"/>
  <c r="C199" i="2"/>
  <c r="D199" i="2"/>
  <c r="E199" i="2"/>
  <c r="B200" i="2"/>
  <c r="C200" i="2"/>
  <c r="D200" i="2"/>
  <c r="E200" i="2"/>
  <c r="B201" i="2"/>
  <c r="C201" i="2"/>
  <c r="D201" i="2"/>
  <c r="E201" i="2"/>
  <c r="B202" i="2"/>
  <c r="C202" i="2"/>
  <c r="D202" i="2"/>
  <c r="E202" i="2"/>
  <c r="B203" i="2"/>
  <c r="C203" i="2"/>
  <c r="D203" i="2"/>
  <c r="E203" i="2"/>
  <c r="B204" i="2"/>
  <c r="C204" i="2"/>
  <c r="D204" i="2"/>
  <c r="E204" i="2"/>
  <c r="B205" i="2"/>
  <c r="C205" i="2"/>
  <c r="D205" i="2"/>
  <c r="E205" i="2"/>
  <c r="B206" i="2"/>
  <c r="C206" i="2"/>
  <c r="D206" i="2"/>
  <c r="E206" i="2"/>
  <c r="B207" i="2"/>
  <c r="C207" i="2"/>
  <c r="D207" i="2"/>
  <c r="E207" i="2"/>
  <c r="B208" i="2"/>
  <c r="C208" i="2"/>
  <c r="D208" i="2"/>
  <c r="E208" i="2"/>
  <c r="B209" i="2"/>
  <c r="C209" i="2"/>
  <c r="D209" i="2"/>
  <c r="E209" i="2"/>
  <c r="B210" i="2"/>
  <c r="C210" i="2"/>
  <c r="D210" i="2"/>
  <c r="E210" i="2"/>
  <c r="B211" i="2"/>
  <c r="C211" i="2"/>
  <c r="D211" i="2"/>
  <c r="E211" i="2"/>
  <c r="B212" i="2"/>
  <c r="C212" i="2"/>
  <c r="D212" i="2"/>
  <c r="E212" i="2"/>
  <c r="B213" i="2"/>
  <c r="C213" i="2"/>
  <c r="D213" i="2"/>
  <c r="E213" i="2"/>
  <c r="B214" i="2"/>
  <c r="C214" i="2"/>
  <c r="D214" i="2"/>
  <c r="E214" i="2"/>
  <c r="B215" i="2"/>
  <c r="C215" i="2"/>
  <c r="D215" i="2"/>
  <c r="E215" i="2"/>
  <c r="B216" i="2"/>
  <c r="C216" i="2"/>
  <c r="D216" i="2"/>
  <c r="E216" i="2"/>
  <c r="B217" i="2"/>
  <c r="C217" i="2"/>
  <c r="D217" i="2"/>
  <c r="E217" i="2"/>
  <c r="B218" i="2"/>
  <c r="C218" i="2"/>
  <c r="D218" i="2"/>
  <c r="E218" i="2"/>
  <c r="B219" i="2"/>
  <c r="C219" i="2"/>
  <c r="D219" i="2"/>
  <c r="E219" i="2"/>
  <c r="B220" i="2"/>
  <c r="C220" i="2"/>
  <c r="D220" i="2"/>
  <c r="E220" i="2"/>
  <c r="B221" i="2"/>
  <c r="C221" i="2"/>
  <c r="D221" i="2"/>
  <c r="E221" i="2"/>
  <c r="B222" i="2"/>
  <c r="C222" i="2"/>
  <c r="D222" i="2"/>
  <c r="E222" i="2"/>
  <c r="B223" i="2"/>
  <c r="C223" i="2"/>
  <c r="D223" i="2"/>
  <c r="E223" i="2"/>
  <c r="B224" i="2"/>
  <c r="C224" i="2"/>
  <c r="D224" i="2"/>
  <c r="E224" i="2"/>
  <c r="B225" i="2"/>
  <c r="C225" i="2"/>
  <c r="D225" i="2"/>
  <c r="E225" i="2"/>
  <c r="B226" i="2"/>
  <c r="C226" i="2"/>
  <c r="D226" i="2"/>
  <c r="E226" i="2"/>
  <c r="B227" i="2"/>
  <c r="C227" i="2"/>
  <c r="D227" i="2"/>
  <c r="E227" i="2"/>
  <c r="B228" i="2"/>
  <c r="C228" i="2"/>
  <c r="D228" i="2"/>
  <c r="E228" i="2"/>
  <c r="B229" i="2"/>
  <c r="C229" i="2"/>
  <c r="D229" i="2"/>
  <c r="E229" i="2"/>
  <c r="B230" i="2"/>
  <c r="C230" i="2"/>
  <c r="D230" i="2"/>
  <c r="E230" i="2"/>
  <c r="B231" i="2"/>
  <c r="C231" i="2"/>
  <c r="D231" i="2"/>
  <c r="E231" i="2"/>
  <c r="B232" i="2"/>
  <c r="C232" i="2"/>
  <c r="D232" i="2"/>
  <c r="E232" i="2"/>
  <c r="B233" i="2"/>
  <c r="C233" i="2"/>
  <c r="D233" i="2"/>
  <c r="E233" i="2"/>
  <c r="B234" i="2"/>
  <c r="C234" i="2"/>
  <c r="D234" i="2"/>
  <c r="E234" i="2"/>
  <c r="B235" i="2"/>
  <c r="C235" i="2"/>
  <c r="D235" i="2"/>
  <c r="E235" i="2"/>
  <c r="B236" i="2"/>
  <c r="C236" i="2"/>
  <c r="D236" i="2"/>
  <c r="E236" i="2"/>
  <c r="B237" i="2"/>
  <c r="C237" i="2"/>
  <c r="D237" i="2"/>
  <c r="E237" i="2"/>
  <c r="B238" i="2"/>
  <c r="C238" i="2"/>
  <c r="D238" i="2"/>
  <c r="E238" i="2"/>
  <c r="B239" i="2"/>
  <c r="C239" i="2"/>
  <c r="D239" i="2"/>
  <c r="E239" i="2"/>
  <c r="B240" i="2"/>
  <c r="C240" i="2"/>
  <c r="D240" i="2"/>
  <c r="E240" i="2"/>
  <c r="B241" i="2"/>
  <c r="C241" i="2"/>
  <c r="D241" i="2"/>
  <c r="E241" i="2"/>
  <c r="B242" i="2"/>
  <c r="C242" i="2"/>
  <c r="D242" i="2"/>
  <c r="E242" i="2"/>
  <c r="B243" i="2"/>
  <c r="C243" i="2"/>
  <c r="D243" i="2"/>
  <c r="E243" i="2"/>
  <c r="B244" i="2"/>
  <c r="C244" i="2"/>
  <c r="D244" i="2"/>
  <c r="E244" i="2"/>
  <c r="B245" i="2"/>
  <c r="C245" i="2"/>
  <c r="D245" i="2"/>
  <c r="E245" i="2"/>
  <c r="B246" i="2"/>
  <c r="C246" i="2"/>
  <c r="D246" i="2"/>
  <c r="E246" i="2"/>
  <c r="B247" i="2"/>
  <c r="C247" i="2"/>
  <c r="D247" i="2"/>
  <c r="E247" i="2"/>
  <c r="B248" i="2"/>
  <c r="C248" i="2"/>
  <c r="D248" i="2"/>
  <c r="E248" i="2"/>
  <c r="B249" i="2"/>
  <c r="C249" i="2"/>
  <c r="D249" i="2"/>
  <c r="E249" i="2"/>
  <c r="B250" i="2"/>
  <c r="C250" i="2"/>
  <c r="D250" i="2"/>
  <c r="E250" i="2"/>
  <c r="B251" i="2"/>
  <c r="C251" i="2"/>
  <c r="D251" i="2"/>
  <c r="E251" i="2"/>
  <c r="B252" i="2"/>
  <c r="C252" i="2"/>
  <c r="D252" i="2"/>
  <c r="E252" i="2"/>
  <c r="B253" i="2"/>
  <c r="C253" i="2"/>
  <c r="D253" i="2"/>
  <c r="E253" i="2"/>
  <c r="B254" i="2"/>
  <c r="C254" i="2"/>
  <c r="D254" i="2"/>
  <c r="E254" i="2"/>
  <c r="B255" i="2"/>
  <c r="C255" i="2"/>
  <c r="D255" i="2"/>
  <c r="E255" i="2"/>
  <c r="B256" i="2"/>
  <c r="C256" i="2"/>
  <c r="D256" i="2"/>
  <c r="E256" i="2"/>
  <c r="B257" i="2"/>
  <c r="C257" i="2"/>
  <c r="D257" i="2"/>
  <c r="E257" i="2"/>
  <c r="B258" i="2"/>
  <c r="C258" i="2"/>
  <c r="D258" i="2"/>
  <c r="E258" i="2"/>
  <c r="B259" i="2"/>
  <c r="C259" i="2"/>
  <c r="D259" i="2"/>
  <c r="E259" i="2"/>
  <c r="B260" i="2"/>
  <c r="C260" i="2"/>
  <c r="D260" i="2"/>
  <c r="E260" i="2"/>
  <c r="B261" i="2"/>
  <c r="C261" i="2"/>
  <c r="D261" i="2"/>
  <c r="E261" i="2"/>
  <c r="B262" i="2"/>
  <c r="C262" i="2"/>
  <c r="D262" i="2"/>
  <c r="E262" i="2"/>
  <c r="B263" i="2"/>
  <c r="C263" i="2"/>
  <c r="D263" i="2"/>
  <c r="E263" i="2"/>
  <c r="B264" i="2"/>
  <c r="C264" i="2"/>
  <c r="D264" i="2"/>
  <c r="E264" i="2"/>
  <c r="B265" i="2"/>
  <c r="C265" i="2"/>
  <c r="D265" i="2"/>
  <c r="E265" i="2"/>
  <c r="B266" i="2"/>
  <c r="C266" i="2"/>
  <c r="D266" i="2"/>
  <c r="E266" i="2"/>
  <c r="B267" i="2"/>
  <c r="C267" i="2"/>
  <c r="D267" i="2"/>
  <c r="E267" i="2"/>
  <c r="B268" i="2"/>
  <c r="C268" i="2"/>
  <c r="D268" i="2"/>
  <c r="E268" i="2"/>
  <c r="B269" i="2"/>
  <c r="C269" i="2"/>
  <c r="D269" i="2"/>
  <c r="E269" i="2"/>
  <c r="B270" i="2"/>
  <c r="C270" i="2"/>
  <c r="D270" i="2"/>
  <c r="E270" i="2"/>
  <c r="B271" i="2"/>
  <c r="C271" i="2"/>
  <c r="D271" i="2"/>
  <c r="E271" i="2"/>
  <c r="B272" i="2"/>
  <c r="C272" i="2"/>
  <c r="D272" i="2"/>
  <c r="E272" i="2"/>
  <c r="B273" i="2"/>
  <c r="C273" i="2"/>
  <c r="D273" i="2"/>
  <c r="E273" i="2"/>
  <c r="B274" i="2"/>
  <c r="C274" i="2"/>
  <c r="D274" i="2"/>
  <c r="E274" i="2"/>
  <c r="B275" i="2"/>
  <c r="C275" i="2"/>
  <c r="D275" i="2"/>
  <c r="E275" i="2"/>
  <c r="B276" i="2"/>
  <c r="C276" i="2"/>
  <c r="D276" i="2"/>
  <c r="E276" i="2"/>
  <c r="B277" i="2"/>
  <c r="C277" i="2"/>
  <c r="D277" i="2"/>
  <c r="E277" i="2"/>
  <c r="B278" i="2"/>
  <c r="C278" i="2"/>
  <c r="D278" i="2"/>
  <c r="E278" i="2"/>
  <c r="B279" i="2"/>
  <c r="C279" i="2"/>
  <c r="D279" i="2"/>
  <c r="E279" i="2"/>
  <c r="B280" i="2"/>
  <c r="C280" i="2"/>
  <c r="D280" i="2"/>
  <c r="E280" i="2"/>
  <c r="B281" i="2"/>
  <c r="C281" i="2"/>
  <c r="D281" i="2"/>
  <c r="E281" i="2"/>
  <c r="B282" i="2"/>
  <c r="C282" i="2"/>
  <c r="D282" i="2"/>
  <c r="E282" i="2"/>
  <c r="B283" i="2"/>
  <c r="C283" i="2"/>
  <c r="D283" i="2"/>
  <c r="E283" i="2"/>
  <c r="B284" i="2"/>
  <c r="C284" i="2"/>
  <c r="D284" i="2"/>
  <c r="E284" i="2"/>
  <c r="B285" i="2"/>
  <c r="C285" i="2"/>
  <c r="D285" i="2"/>
  <c r="E285" i="2"/>
  <c r="B286" i="2"/>
  <c r="C286" i="2"/>
  <c r="D286" i="2"/>
  <c r="E286" i="2"/>
  <c r="B287" i="2"/>
  <c r="C287" i="2"/>
  <c r="D287" i="2"/>
  <c r="E287" i="2"/>
  <c r="B288" i="2"/>
  <c r="C288" i="2"/>
  <c r="D288" i="2"/>
  <c r="E288" i="2"/>
  <c r="B289" i="2"/>
  <c r="C289" i="2"/>
  <c r="D289" i="2"/>
  <c r="E289" i="2"/>
  <c r="B290" i="2"/>
  <c r="C290" i="2"/>
  <c r="D290" i="2"/>
  <c r="E290" i="2"/>
  <c r="B291" i="2"/>
  <c r="C291" i="2"/>
  <c r="D291" i="2"/>
  <c r="E291" i="2"/>
  <c r="B292" i="2"/>
  <c r="C292" i="2"/>
  <c r="D292" i="2"/>
  <c r="E292" i="2"/>
  <c r="B293" i="2"/>
  <c r="C293" i="2"/>
  <c r="D293" i="2"/>
  <c r="E293" i="2"/>
  <c r="B294" i="2"/>
  <c r="C294" i="2"/>
  <c r="D294" i="2"/>
  <c r="E294" i="2"/>
  <c r="B295" i="2"/>
  <c r="C295" i="2"/>
  <c r="D295" i="2"/>
  <c r="E295" i="2"/>
  <c r="B296" i="2"/>
  <c r="C296" i="2"/>
  <c r="D296" i="2"/>
  <c r="E296" i="2"/>
  <c r="B297" i="2"/>
  <c r="C297" i="2"/>
  <c r="D297" i="2"/>
  <c r="E297" i="2"/>
  <c r="B298" i="2"/>
  <c r="C298" i="2"/>
  <c r="D298" i="2"/>
  <c r="E298" i="2"/>
  <c r="B299" i="2"/>
  <c r="C299" i="2"/>
  <c r="D299" i="2"/>
  <c r="E299" i="2"/>
  <c r="B300" i="2"/>
  <c r="C300" i="2"/>
  <c r="D300" i="2"/>
  <c r="E300" i="2"/>
  <c r="B301" i="2"/>
  <c r="C301" i="2"/>
  <c r="D301" i="2"/>
  <c r="E301" i="2"/>
  <c r="B302" i="2"/>
  <c r="C302" i="2"/>
  <c r="D302" i="2"/>
  <c r="E302" i="2"/>
  <c r="B303" i="2"/>
  <c r="C303" i="2"/>
  <c r="D303" i="2"/>
  <c r="E303" i="2"/>
  <c r="B304" i="2"/>
  <c r="C304" i="2"/>
  <c r="D304" i="2"/>
  <c r="E304" i="2"/>
  <c r="B305" i="2"/>
  <c r="C305" i="2"/>
  <c r="D305" i="2"/>
  <c r="E305" i="2"/>
  <c r="B306" i="2"/>
  <c r="C306" i="2"/>
  <c r="D306" i="2"/>
  <c r="E306" i="2"/>
  <c r="B307" i="2"/>
  <c r="C307" i="2"/>
  <c r="D307" i="2"/>
  <c r="E307" i="2"/>
  <c r="B308" i="2"/>
  <c r="C308" i="2"/>
  <c r="D308" i="2"/>
  <c r="E308" i="2"/>
  <c r="B309" i="2"/>
  <c r="C309" i="2"/>
  <c r="D309" i="2"/>
  <c r="E309" i="2"/>
  <c r="B310" i="2"/>
  <c r="C310" i="2"/>
  <c r="D310" i="2"/>
  <c r="E310" i="2"/>
  <c r="B311" i="2"/>
  <c r="C311" i="2"/>
  <c r="D311" i="2"/>
  <c r="E311" i="2"/>
  <c r="B312" i="2"/>
  <c r="C312" i="2"/>
  <c r="D312" i="2"/>
  <c r="E312" i="2"/>
  <c r="B313" i="2"/>
  <c r="C313" i="2"/>
  <c r="D313" i="2"/>
  <c r="E313" i="2"/>
  <c r="B314" i="2"/>
  <c r="C314" i="2"/>
  <c r="D314" i="2"/>
  <c r="E314" i="2"/>
  <c r="B315" i="2"/>
  <c r="C315" i="2"/>
  <c r="D315" i="2"/>
  <c r="E315" i="2"/>
  <c r="B316" i="2"/>
  <c r="C316" i="2"/>
  <c r="D316" i="2"/>
  <c r="E316" i="2"/>
  <c r="B317" i="2"/>
  <c r="C317" i="2"/>
  <c r="D317" i="2"/>
  <c r="E317" i="2"/>
  <c r="B318" i="2"/>
  <c r="C318" i="2"/>
  <c r="D318" i="2"/>
  <c r="E318" i="2"/>
  <c r="B319" i="2"/>
  <c r="C319" i="2"/>
  <c r="D319" i="2"/>
  <c r="E319" i="2"/>
  <c r="B320" i="2"/>
  <c r="C320" i="2"/>
  <c r="D320" i="2"/>
  <c r="E320" i="2"/>
  <c r="B321" i="2"/>
  <c r="C321" i="2"/>
  <c r="D321" i="2"/>
  <c r="E321" i="2"/>
  <c r="B322" i="2"/>
  <c r="C322" i="2"/>
  <c r="D322" i="2"/>
  <c r="E322" i="2"/>
  <c r="B323" i="2"/>
  <c r="C323" i="2"/>
  <c r="D323" i="2"/>
  <c r="E323" i="2"/>
  <c r="B324" i="2"/>
  <c r="C324" i="2"/>
  <c r="D324" i="2"/>
  <c r="E324" i="2"/>
  <c r="B325" i="2"/>
  <c r="C325" i="2"/>
  <c r="D325" i="2"/>
  <c r="E325" i="2"/>
  <c r="B326" i="2"/>
  <c r="C326" i="2"/>
  <c r="D326" i="2"/>
  <c r="E326" i="2"/>
  <c r="B327" i="2"/>
  <c r="C327" i="2"/>
  <c r="D327" i="2"/>
  <c r="E327" i="2"/>
  <c r="B328" i="2"/>
  <c r="C328" i="2"/>
  <c r="D328" i="2"/>
  <c r="E328" i="2"/>
  <c r="B329" i="2"/>
  <c r="C329" i="2"/>
  <c r="D329" i="2"/>
  <c r="E329" i="2"/>
  <c r="B330" i="2"/>
  <c r="C330" i="2"/>
  <c r="D330" i="2"/>
  <c r="E330" i="2"/>
  <c r="B331" i="2"/>
  <c r="C331" i="2"/>
  <c r="D331" i="2"/>
  <c r="E331" i="2"/>
  <c r="B332" i="2"/>
  <c r="C332" i="2"/>
  <c r="D332" i="2"/>
  <c r="E332" i="2"/>
  <c r="B333" i="2"/>
  <c r="C333" i="2"/>
  <c r="D333" i="2"/>
  <c r="E333" i="2"/>
  <c r="B334" i="2"/>
  <c r="C334" i="2"/>
  <c r="D334" i="2"/>
  <c r="E334" i="2"/>
  <c r="B335" i="2"/>
  <c r="C335" i="2"/>
  <c r="D335" i="2"/>
  <c r="E335" i="2"/>
  <c r="B336" i="2"/>
  <c r="C336" i="2"/>
  <c r="D336" i="2"/>
  <c r="E336" i="2"/>
  <c r="B337" i="2"/>
  <c r="C337" i="2"/>
  <c r="D337" i="2"/>
  <c r="E337" i="2"/>
  <c r="B338" i="2"/>
  <c r="C338" i="2"/>
  <c r="D338" i="2"/>
  <c r="E338" i="2"/>
  <c r="B339" i="2"/>
  <c r="C339" i="2"/>
  <c r="D339" i="2"/>
  <c r="E339" i="2"/>
  <c r="B340" i="2"/>
  <c r="C340" i="2"/>
  <c r="D340" i="2"/>
  <c r="E340" i="2"/>
  <c r="B341" i="2"/>
  <c r="C341" i="2"/>
  <c r="D341" i="2"/>
  <c r="E341" i="2"/>
  <c r="B342" i="2"/>
  <c r="C342" i="2"/>
  <c r="D342" i="2"/>
  <c r="E342" i="2"/>
  <c r="B343" i="2"/>
  <c r="C343" i="2"/>
  <c r="D343" i="2"/>
  <c r="E343" i="2"/>
  <c r="B344" i="2"/>
  <c r="C344" i="2"/>
  <c r="D344" i="2"/>
  <c r="E344" i="2"/>
  <c r="B345" i="2"/>
  <c r="C345" i="2"/>
  <c r="D345" i="2"/>
  <c r="E345" i="2"/>
  <c r="B346" i="2"/>
  <c r="C346" i="2"/>
  <c r="D346" i="2"/>
  <c r="E346" i="2"/>
  <c r="B347" i="2"/>
  <c r="C347" i="2"/>
  <c r="D347" i="2"/>
  <c r="E347" i="2"/>
  <c r="B348" i="2"/>
  <c r="C348" i="2"/>
  <c r="D348" i="2"/>
  <c r="E348" i="2"/>
  <c r="B349" i="2"/>
  <c r="C349" i="2"/>
  <c r="D349" i="2"/>
  <c r="E349" i="2"/>
  <c r="B350" i="2"/>
  <c r="C350" i="2"/>
  <c r="D350" i="2"/>
  <c r="E350" i="2"/>
  <c r="B351" i="2"/>
  <c r="C351" i="2"/>
  <c r="D351" i="2"/>
  <c r="E351" i="2"/>
  <c r="B352" i="2"/>
  <c r="C352" i="2"/>
  <c r="D352" i="2"/>
  <c r="E352" i="2"/>
  <c r="B353" i="2"/>
  <c r="C353" i="2"/>
  <c r="D353" i="2"/>
  <c r="E353" i="2"/>
  <c r="B354" i="2"/>
  <c r="C354" i="2"/>
  <c r="D354" i="2"/>
  <c r="E354" i="2"/>
  <c r="B355" i="2"/>
  <c r="C355" i="2"/>
  <c r="D355" i="2"/>
  <c r="E355" i="2"/>
  <c r="B356" i="2"/>
  <c r="C356" i="2"/>
  <c r="D356" i="2"/>
  <c r="E356" i="2"/>
  <c r="B357" i="2"/>
  <c r="C357" i="2"/>
  <c r="D357" i="2"/>
  <c r="E357" i="2"/>
  <c r="B358" i="2"/>
  <c r="C358" i="2"/>
  <c r="D358" i="2"/>
  <c r="E358" i="2"/>
  <c r="B359" i="2"/>
  <c r="C359" i="2"/>
  <c r="D359" i="2"/>
  <c r="E359" i="2"/>
  <c r="B360" i="2"/>
  <c r="C360" i="2"/>
  <c r="D360" i="2"/>
  <c r="E360" i="2"/>
  <c r="B361" i="2"/>
  <c r="C361" i="2"/>
  <c r="D361" i="2"/>
  <c r="E361" i="2"/>
  <c r="B362" i="2"/>
  <c r="C362" i="2"/>
  <c r="D362" i="2"/>
  <c r="E362" i="2"/>
  <c r="B363" i="2"/>
  <c r="C363" i="2"/>
  <c r="D363" i="2"/>
  <c r="E363" i="2"/>
  <c r="B364" i="2"/>
  <c r="C364" i="2"/>
  <c r="D364" i="2"/>
  <c r="E364" i="2"/>
  <c r="B365" i="2"/>
  <c r="C365" i="2"/>
  <c r="D365" i="2"/>
  <c r="E365" i="2"/>
  <c r="B366" i="2"/>
  <c r="C366" i="2"/>
  <c r="D366" i="2"/>
  <c r="E366" i="2"/>
  <c r="B367" i="2"/>
  <c r="C367" i="2"/>
  <c r="D367" i="2"/>
  <c r="E367" i="2"/>
  <c r="B368" i="2"/>
  <c r="C368" i="2"/>
  <c r="D368" i="2"/>
  <c r="E368" i="2"/>
  <c r="B369" i="2"/>
  <c r="C369" i="2"/>
  <c r="D369" i="2"/>
  <c r="E369" i="2"/>
  <c r="B370" i="2"/>
  <c r="C370" i="2"/>
  <c r="D370" i="2"/>
  <c r="E370" i="2"/>
  <c r="B371" i="2"/>
  <c r="C371" i="2"/>
  <c r="D371" i="2"/>
  <c r="E371" i="2"/>
  <c r="B372" i="2"/>
  <c r="C372" i="2"/>
  <c r="D372" i="2"/>
  <c r="E372" i="2"/>
  <c r="B373" i="2"/>
  <c r="C373" i="2"/>
  <c r="D373" i="2"/>
  <c r="E373" i="2"/>
  <c r="B374" i="2"/>
  <c r="C374" i="2"/>
  <c r="D374" i="2"/>
  <c r="E374" i="2"/>
  <c r="B375" i="2"/>
  <c r="C375" i="2"/>
  <c r="D375" i="2"/>
  <c r="E375" i="2"/>
  <c r="B376" i="2"/>
  <c r="C376" i="2"/>
  <c r="D376" i="2"/>
  <c r="E376" i="2"/>
  <c r="B377" i="2"/>
  <c r="C377" i="2"/>
  <c r="D377" i="2"/>
  <c r="E377" i="2"/>
  <c r="B378" i="2"/>
  <c r="C378" i="2"/>
  <c r="D378" i="2"/>
  <c r="E378" i="2"/>
  <c r="B379" i="2"/>
  <c r="C379" i="2"/>
  <c r="D379" i="2"/>
  <c r="E379" i="2"/>
  <c r="B380" i="2"/>
  <c r="C380" i="2"/>
  <c r="D380" i="2"/>
  <c r="E380" i="2"/>
  <c r="B381" i="2"/>
  <c r="C381" i="2"/>
  <c r="D381" i="2"/>
  <c r="E381" i="2"/>
  <c r="B382" i="2"/>
  <c r="C382" i="2"/>
  <c r="D382" i="2"/>
  <c r="E382" i="2"/>
  <c r="B383" i="2"/>
  <c r="C383" i="2"/>
  <c r="D383" i="2"/>
  <c r="E383" i="2"/>
  <c r="B384" i="2"/>
  <c r="C384" i="2"/>
  <c r="D384" i="2"/>
  <c r="E384" i="2"/>
  <c r="B385" i="2"/>
  <c r="C385" i="2"/>
  <c r="D385" i="2"/>
  <c r="E385" i="2"/>
  <c r="B386" i="2"/>
  <c r="C386" i="2"/>
  <c r="D386" i="2"/>
  <c r="E386" i="2"/>
  <c r="B387" i="2"/>
  <c r="C387" i="2"/>
  <c r="D387" i="2"/>
  <c r="E387" i="2"/>
  <c r="B388" i="2"/>
  <c r="C388" i="2"/>
  <c r="D388" i="2"/>
  <c r="E388" i="2"/>
  <c r="B389" i="2"/>
  <c r="C389" i="2"/>
  <c r="D389" i="2"/>
  <c r="E389" i="2"/>
  <c r="B390" i="2"/>
  <c r="C390" i="2"/>
  <c r="D390" i="2"/>
  <c r="E390" i="2"/>
  <c r="B391" i="2"/>
  <c r="C391" i="2"/>
  <c r="D391" i="2"/>
  <c r="E391" i="2"/>
  <c r="B392" i="2"/>
  <c r="C392" i="2"/>
  <c r="D392" i="2"/>
  <c r="E392" i="2"/>
  <c r="B393" i="2"/>
  <c r="C393" i="2"/>
  <c r="D393" i="2"/>
  <c r="E393" i="2"/>
  <c r="B394" i="2"/>
  <c r="C394" i="2"/>
  <c r="D394" i="2"/>
  <c r="E394" i="2"/>
  <c r="B395" i="2"/>
  <c r="C395" i="2"/>
  <c r="D395" i="2"/>
  <c r="E395" i="2"/>
  <c r="B396" i="2"/>
  <c r="C396" i="2"/>
  <c r="D396" i="2"/>
  <c r="E396" i="2"/>
  <c r="B397" i="2"/>
  <c r="C397" i="2"/>
  <c r="D397" i="2"/>
  <c r="E397" i="2"/>
  <c r="B398" i="2"/>
  <c r="C398" i="2"/>
  <c r="D398" i="2"/>
  <c r="E398" i="2"/>
  <c r="B399" i="2"/>
  <c r="C399" i="2"/>
  <c r="D399" i="2"/>
  <c r="E399" i="2"/>
  <c r="B400" i="2"/>
  <c r="C400" i="2"/>
  <c r="D400" i="2"/>
  <c r="E400" i="2"/>
  <c r="B401" i="2"/>
  <c r="C401" i="2"/>
  <c r="D401" i="2"/>
  <c r="E401" i="2"/>
  <c r="B402" i="2"/>
  <c r="C402" i="2"/>
  <c r="D402" i="2"/>
  <c r="E402" i="2"/>
  <c r="B403" i="2"/>
  <c r="C403" i="2"/>
  <c r="D403" i="2"/>
  <c r="E403" i="2"/>
  <c r="B404" i="2"/>
  <c r="C404" i="2"/>
  <c r="D404" i="2"/>
  <c r="E404" i="2"/>
  <c r="B405" i="2"/>
  <c r="C405" i="2"/>
  <c r="D405" i="2"/>
  <c r="E405" i="2"/>
  <c r="B406" i="2"/>
  <c r="C406" i="2"/>
  <c r="D406" i="2"/>
  <c r="E406" i="2"/>
  <c r="B407" i="2"/>
  <c r="C407" i="2"/>
  <c r="D407" i="2"/>
  <c r="E407" i="2"/>
  <c r="B408" i="2"/>
  <c r="C408" i="2"/>
  <c r="D408" i="2"/>
  <c r="E408" i="2"/>
  <c r="B409" i="2"/>
  <c r="C409" i="2"/>
  <c r="D409" i="2"/>
  <c r="E409" i="2"/>
  <c r="B410" i="2"/>
  <c r="C410" i="2"/>
  <c r="D410" i="2"/>
  <c r="E410" i="2"/>
  <c r="B411" i="2"/>
  <c r="C411" i="2"/>
  <c r="D411" i="2"/>
  <c r="E411" i="2"/>
  <c r="B412" i="2"/>
  <c r="C412" i="2"/>
  <c r="D412" i="2"/>
  <c r="E412" i="2"/>
  <c r="B413" i="2"/>
  <c r="C413" i="2"/>
  <c r="D413" i="2"/>
  <c r="E413" i="2"/>
  <c r="E2" i="2"/>
  <c r="D2" i="2"/>
  <c r="C2" i="2"/>
  <c r="B2" i="2"/>
  <c r="B3" i="3"/>
  <c r="C3" i="3"/>
  <c r="D3" i="3"/>
  <c r="E3" i="3"/>
  <c r="B4" i="3"/>
  <c r="C4" i="3"/>
  <c r="D4" i="3"/>
  <c r="E4" i="3"/>
  <c r="B5" i="3"/>
  <c r="C5" i="3"/>
  <c r="D5" i="3"/>
  <c r="E5" i="3"/>
  <c r="B6" i="3"/>
  <c r="C6" i="3"/>
  <c r="D6" i="3"/>
  <c r="E6" i="3"/>
  <c r="B7" i="3"/>
  <c r="C7" i="3"/>
  <c r="D7" i="3"/>
  <c r="E7" i="3"/>
  <c r="B8" i="3"/>
  <c r="C8" i="3"/>
  <c r="D8" i="3"/>
  <c r="E8" i="3"/>
  <c r="B9" i="3"/>
  <c r="C9" i="3"/>
  <c r="D9" i="3"/>
  <c r="E9" i="3"/>
  <c r="B10" i="3"/>
  <c r="C10" i="3"/>
  <c r="D10" i="3"/>
  <c r="E10" i="3"/>
  <c r="B11" i="3"/>
  <c r="C11" i="3"/>
  <c r="D11" i="3"/>
  <c r="E11" i="3"/>
  <c r="B12" i="3"/>
  <c r="C12" i="3"/>
  <c r="D12" i="3"/>
  <c r="E12" i="3"/>
  <c r="B13" i="3"/>
  <c r="C13" i="3"/>
  <c r="D13" i="3"/>
  <c r="E13" i="3"/>
  <c r="B14" i="3"/>
  <c r="C14" i="3"/>
  <c r="D14" i="3"/>
  <c r="E14" i="3"/>
  <c r="B15" i="3"/>
  <c r="C15" i="3"/>
  <c r="D15" i="3"/>
  <c r="E15" i="3"/>
  <c r="B16" i="3"/>
  <c r="C16" i="3"/>
  <c r="D16" i="3"/>
  <c r="E16" i="3"/>
  <c r="B17" i="3"/>
  <c r="C17" i="3"/>
  <c r="D17" i="3"/>
  <c r="E17" i="3"/>
  <c r="B18" i="3"/>
  <c r="C18" i="3"/>
  <c r="D18" i="3"/>
  <c r="E18" i="3"/>
  <c r="B19" i="3"/>
  <c r="C19" i="3"/>
  <c r="D19" i="3"/>
  <c r="E19" i="3"/>
  <c r="B20" i="3"/>
  <c r="C20" i="3"/>
  <c r="D20" i="3"/>
  <c r="E20" i="3"/>
  <c r="B21" i="3"/>
  <c r="C21" i="3"/>
  <c r="D21" i="3"/>
  <c r="E21" i="3"/>
  <c r="B22" i="3"/>
  <c r="C22" i="3"/>
  <c r="D22" i="3"/>
  <c r="E22" i="3"/>
  <c r="B23" i="3"/>
  <c r="C23" i="3"/>
  <c r="D23" i="3"/>
  <c r="E23" i="3"/>
  <c r="B24" i="3"/>
  <c r="C24" i="3"/>
  <c r="D24" i="3"/>
  <c r="E24" i="3"/>
  <c r="B25" i="3"/>
  <c r="C25" i="3"/>
  <c r="D25" i="3"/>
  <c r="E25" i="3"/>
  <c r="B26" i="3"/>
  <c r="C26" i="3"/>
  <c r="D26" i="3"/>
  <c r="E26" i="3"/>
  <c r="B27" i="3"/>
  <c r="C27" i="3"/>
  <c r="D27" i="3"/>
  <c r="E27" i="3"/>
  <c r="B28" i="3"/>
  <c r="C28" i="3"/>
  <c r="D28" i="3"/>
  <c r="E28" i="3"/>
  <c r="B29" i="3"/>
  <c r="C29" i="3"/>
  <c r="D29" i="3"/>
  <c r="E29" i="3"/>
  <c r="B30" i="3"/>
  <c r="C30" i="3"/>
  <c r="D30" i="3"/>
  <c r="E30" i="3"/>
  <c r="B31" i="3"/>
  <c r="C31" i="3"/>
  <c r="D31" i="3"/>
  <c r="E31" i="3"/>
  <c r="B32" i="3"/>
  <c r="C32" i="3"/>
  <c r="D32" i="3"/>
  <c r="E32" i="3"/>
  <c r="B33" i="3"/>
  <c r="C33" i="3"/>
  <c r="D33" i="3"/>
  <c r="E33" i="3"/>
  <c r="B34" i="3"/>
  <c r="C34" i="3"/>
  <c r="D34" i="3"/>
  <c r="E34" i="3"/>
  <c r="B35" i="3"/>
  <c r="C35" i="3"/>
  <c r="D35" i="3"/>
  <c r="E35" i="3"/>
  <c r="B36" i="3"/>
  <c r="C36" i="3"/>
  <c r="D36" i="3"/>
  <c r="E36" i="3"/>
  <c r="B37" i="3"/>
  <c r="C37" i="3"/>
  <c r="D37" i="3"/>
  <c r="E37" i="3"/>
  <c r="B38" i="3"/>
  <c r="C38" i="3"/>
  <c r="D38" i="3"/>
  <c r="E38" i="3"/>
  <c r="B39" i="3"/>
  <c r="C39" i="3"/>
  <c r="D39" i="3"/>
  <c r="E39" i="3"/>
  <c r="B40" i="3"/>
  <c r="C40" i="3"/>
  <c r="D40" i="3"/>
  <c r="E40" i="3"/>
  <c r="B41" i="3"/>
  <c r="C41" i="3"/>
  <c r="D41" i="3"/>
  <c r="E41" i="3"/>
  <c r="B42" i="3"/>
  <c r="C42" i="3"/>
  <c r="D42" i="3"/>
  <c r="E42" i="3"/>
  <c r="B43" i="3"/>
  <c r="C43" i="3"/>
  <c r="D43" i="3"/>
  <c r="E43" i="3"/>
  <c r="B44" i="3"/>
  <c r="C44" i="3"/>
  <c r="D44" i="3"/>
  <c r="E44" i="3"/>
  <c r="B45" i="3"/>
  <c r="C45" i="3"/>
  <c r="D45" i="3"/>
  <c r="E45" i="3"/>
  <c r="B46" i="3"/>
  <c r="C46" i="3"/>
  <c r="D46" i="3"/>
  <c r="E46" i="3"/>
  <c r="B47" i="3"/>
  <c r="C47" i="3"/>
  <c r="D47" i="3"/>
  <c r="E47" i="3"/>
  <c r="B48" i="3"/>
  <c r="C48" i="3"/>
  <c r="D48" i="3"/>
  <c r="E48" i="3"/>
  <c r="B49" i="3"/>
  <c r="C49" i="3"/>
  <c r="D49" i="3"/>
  <c r="E49" i="3"/>
  <c r="B50" i="3"/>
  <c r="C50" i="3"/>
  <c r="D50" i="3"/>
  <c r="E50" i="3"/>
  <c r="B51" i="3"/>
  <c r="C51" i="3"/>
  <c r="D51" i="3"/>
  <c r="E51" i="3"/>
  <c r="B52" i="3"/>
  <c r="C52" i="3"/>
  <c r="D52" i="3"/>
  <c r="E52" i="3"/>
  <c r="B53" i="3"/>
  <c r="C53" i="3"/>
  <c r="D53" i="3"/>
  <c r="E53" i="3"/>
  <c r="B54" i="3"/>
  <c r="C54" i="3"/>
  <c r="D54" i="3"/>
  <c r="E54" i="3"/>
  <c r="B55" i="3"/>
  <c r="C55" i="3"/>
  <c r="D55" i="3"/>
  <c r="E55" i="3"/>
  <c r="B56" i="3"/>
  <c r="C56" i="3"/>
  <c r="D56" i="3"/>
  <c r="E56" i="3"/>
  <c r="B57" i="3"/>
  <c r="C57" i="3"/>
  <c r="D57" i="3"/>
  <c r="E57" i="3"/>
  <c r="B58" i="3"/>
  <c r="C58" i="3"/>
  <c r="D58" i="3"/>
  <c r="E58" i="3"/>
  <c r="B59" i="3"/>
  <c r="C59" i="3"/>
  <c r="D59" i="3"/>
  <c r="E59" i="3"/>
  <c r="B60" i="3"/>
  <c r="C60" i="3"/>
  <c r="D60" i="3"/>
  <c r="E60" i="3"/>
  <c r="B61" i="3"/>
  <c r="C61" i="3"/>
  <c r="D61" i="3"/>
  <c r="E61" i="3"/>
  <c r="B62" i="3"/>
  <c r="C62" i="3"/>
  <c r="D62" i="3"/>
  <c r="E62" i="3"/>
  <c r="B63" i="3"/>
  <c r="C63" i="3"/>
  <c r="D63" i="3"/>
  <c r="E63" i="3"/>
  <c r="B64" i="3"/>
  <c r="C64" i="3"/>
  <c r="D64" i="3"/>
  <c r="E64" i="3"/>
  <c r="B65" i="3"/>
  <c r="C65" i="3"/>
  <c r="D65" i="3"/>
  <c r="E65" i="3"/>
  <c r="B66" i="3"/>
  <c r="C66" i="3"/>
  <c r="D66" i="3"/>
  <c r="E66" i="3"/>
  <c r="B67" i="3"/>
  <c r="C67" i="3"/>
  <c r="D67" i="3"/>
  <c r="E67" i="3"/>
  <c r="B68" i="3"/>
  <c r="C68" i="3"/>
  <c r="D68" i="3"/>
  <c r="E68" i="3"/>
  <c r="B69" i="3"/>
  <c r="C69" i="3"/>
  <c r="D69" i="3"/>
  <c r="E69" i="3"/>
  <c r="B70" i="3"/>
  <c r="C70" i="3"/>
  <c r="D70" i="3"/>
  <c r="E70" i="3"/>
  <c r="B71" i="3"/>
  <c r="C71" i="3"/>
  <c r="D71" i="3"/>
  <c r="E71" i="3"/>
  <c r="B72" i="3"/>
  <c r="C72" i="3"/>
  <c r="D72" i="3"/>
  <c r="E72" i="3"/>
  <c r="B73" i="3"/>
  <c r="C73" i="3"/>
  <c r="D73" i="3"/>
  <c r="E73" i="3"/>
  <c r="B74" i="3"/>
  <c r="C74" i="3"/>
  <c r="D74" i="3"/>
  <c r="E74" i="3"/>
  <c r="B75" i="3"/>
  <c r="C75" i="3"/>
  <c r="D75" i="3"/>
  <c r="E75" i="3"/>
  <c r="B76" i="3"/>
  <c r="C76" i="3"/>
  <c r="D76" i="3"/>
  <c r="E76" i="3"/>
  <c r="B77" i="3"/>
  <c r="C77" i="3"/>
  <c r="D77" i="3"/>
  <c r="E77" i="3"/>
  <c r="B78" i="3"/>
  <c r="C78" i="3"/>
  <c r="D78" i="3"/>
  <c r="E78" i="3"/>
  <c r="B79" i="3"/>
  <c r="C79" i="3"/>
  <c r="D79" i="3"/>
  <c r="E79" i="3"/>
  <c r="B80" i="3"/>
  <c r="C80" i="3"/>
  <c r="D80" i="3"/>
  <c r="E80" i="3"/>
  <c r="B81" i="3"/>
  <c r="C81" i="3"/>
  <c r="D81" i="3"/>
  <c r="E81" i="3"/>
  <c r="B82" i="3"/>
  <c r="C82" i="3"/>
  <c r="D82" i="3"/>
  <c r="E82" i="3"/>
  <c r="B83" i="3"/>
  <c r="C83" i="3"/>
  <c r="D83" i="3"/>
  <c r="E83" i="3"/>
  <c r="B84" i="3"/>
  <c r="C84" i="3"/>
  <c r="D84" i="3"/>
  <c r="E84" i="3"/>
  <c r="B85" i="3"/>
  <c r="C85" i="3"/>
  <c r="D85" i="3"/>
  <c r="E85" i="3"/>
  <c r="B86" i="3"/>
  <c r="C86" i="3"/>
  <c r="D86" i="3"/>
  <c r="E86" i="3"/>
  <c r="B87" i="3"/>
  <c r="C87" i="3"/>
  <c r="D87" i="3"/>
  <c r="E87" i="3"/>
  <c r="B88" i="3"/>
  <c r="C88" i="3"/>
  <c r="D88" i="3"/>
  <c r="E88" i="3"/>
  <c r="B89" i="3"/>
  <c r="C89" i="3"/>
  <c r="D89" i="3"/>
  <c r="E89" i="3"/>
  <c r="B90" i="3"/>
  <c r="C90" i="3"/>
  <c r="D90" i="3"/>
  <c r="E90" i="3"/>
  <c r="B91" i="3"/>
  <c r="C91" i="3"/>
  <c r="D91" i="3"/>
  <c r="E91" i="3"/>
  <c r="B92" i="3"/>
  <c r="C92" i="3"/>
  <c r="D92" i="3"/>
  <c r="E92" i="3"/>
  <c r="B93" i="3"/>
  <c r="C93" i="3"/>
  <c r="D93" i="3"/>
  <c r="E93" i="3"/>
  <c r="B94" i="3"/>
  <c r="C94" i="3"/>
  <c r="D94" i="3"/>
  <c r="E94" i="3"/>
  <c r="B95" i="3"/>
  <c r="C95" i="3"/>
  <c r="D95" i="3"/>
  <c r="E95" i="3"/>
  <c r="B96" i="3"/>
  <c r="C96" i="3"/>
  <c r="D96" i="3"/>
  <c r="E96" i="3"/>
  <c r="B97" i="3"/>
  <c r="C97" i="3"/>
  <c r="D97" i="3"/>
  <c r="E97" i="3"/>
  <c r="B98" i="3"/>
  <c r="C98" i="3"/>
  <c r="D98" i="3"/>
  <c r="E98" i="3"/>
  <c r="B99" i="3"/>
  <c r="C99" i="3"/>
  <c r="D99" i="3"/>
  <c r="E99" i="3"/>
  <c r="B100" i="3"/>
  <c r="C100" i="3"/>
  <c r="D100" i="3"/>
  <c r="E100" i="3"/>
  <c r="B101" i="3"/>
  <c r="C101" i="3"/>
  <c r="D101" i="3"/>
  <c r="E101" i="3"/>
  <c r="B102" i="3"/>
  <c r="C102" i="3"/>
  <c r="D102" i="3"/>
  <c r="E102" i="3"/>
  <c r="B103" i="3"/>
  <c r="C103" i="3"/>
  <c r="D103" i="3"/>
  <c r="E103" i="3"/>
  <c r="B104" i="3"/>
  <c r="C104" i="3"/>
  <c r="D104" i="3"/>
  <c r="E104" i="3"/>
  <c r="B105" i="3"/>
  <c r="C105" i="3"/>
  <c r="D105" i="3"/>
  <c r="E105" i="3"/>
  <c r="B106" i="3"/>
  <c r="C106" i="3"/>
  <c r="D106" i="3"/>
  <c r="E106" i="3"/>
  <c r="B107" i="3"/>
  <c r="C107" i="3"/>
  <c r="D107" i="3"/>
  <c r="E107" i="3"/>
  <c r="B108" i="3"/>
  <c r="C108" i="3"/>
  <c r="D108" i="3"/>
  <c r="E108" i="3"/>
  <c r="B109" i="3"/>
  <c r="C109" i="3"/>
  <c r="D109" i="3"/>
  <c r="E109" i="3"/>
  <c r="B110" i="3"/>
  <c r="C110" i="3"/>
  <c r="D110" i="3"/>
  <c r="E110" i="3"/>
  <c r="B111" i="3"/>
  <c r="C111" i="3"/>
  <c r="D111" i="3"/>
  <c r="E111" i="3"/>
  <c r="B112" i="3"/>
  <c r="C112" i="3"/>
  <c r="D112" i="3"/>
  <c r="E112" i="3"/>
  <c r="B113" i="3"/>
  <c r="C113" i="3"/>
  <c r="D113" i="3"/>
  <c r="E113" i="3"/>
  <c r="B114" i="3"/>
  <c r="C114" i="3"/>
  <c r="D114" i="3"/>
  <c r="E114" i="3"/>
  <c r="B115" i="3"/>
  <c r="C115" i="3"/>
  <c r="D115" i="3"/>
  <c r="E115" i="3"/>
  <c r="B116" i="3"/>
  <c r="C116" i="3"/>
  <c r="D116" i="3"/>
  <c r="E116" i="3"/>
  <c r="B117" i="3"/>
  <c r="C117" i="3"/>
  <c r="D117" i="3"/>
  <c r="E117" i="3"/>
  <c r="B118" i="3"/>
  <c r="C118" i="3"/>
  <c r="D118" i="3"/>
  <c r="E118" i="3"/>
  <c r="B119" i="3"/>
  <c r="C119" i="3"/>
  <c r="D119" i="3"/>
  <c r="E119" i="3"/>
  <c r="B120" i="3"/>
  <c r="C120" i="3"/>
  <c r="D120" i="3"/>
  <c r="E120" i="3"/>
  <c r="B121" i="3"/>
  <c r="C121" i="3"/>
  <c r="D121" i="3"/>
  <c r="E121" i="3"/>
  <c r="B122" i="3"/>
  <c r="C122" i="3"/>
  <c r="D122" i="3"/>
  <c r="E122" i="3"/>
  <c r="B123" i="3"/>
  <c r="C123" i="3"/>
  <c r="D123" i="3"/>
  <c r="E123" i="3"/>
  <c r="B124" i="3"/>
  <c r="C124" i="3"/>
  <c r="D124" i="3"/>
  <c r="E124" i="3"/>
  <c r="B125" i="3"/>
  <c r="C125" i="3"/>
  <c r="D125" i="3"/>
  <c r="E125" i="3"/>
  <c r="B126" i="3"/>
  <c r="C126" i="3"/>
  <c r="D126" i="3"/>
  <c r="E126" i="3"/>
  <c r="B127" i="3"/>
  <c r="C127" i="3"/>
  <c r="D127" i="3"/>
  <c r="E127" i="3"/>
  <c r="B128" i="3"/>
  <c r="C128" i="3"/>
  <c r="D128" i="3"/>
  <c r="E128" i="3"/>
  <c r="B129" i="3"/>
  <c r="C129" i="3"/>
  <c r="D129" i="3"/>
  <c r="E129" i="3"/>
  <c r="B130" i="3"/>
  <c r="C130" i="3"/>
  <c r="D130" i="3"/>
  <c r="E130" i="3"/>
  <c r="B131" i="3"/>
  <c r="C131" i="3"/>
  <c r="D131" i="3"/>
  <c r="E131" i="3"/>
  <c r="B132" i="3"/>
  <c r="C132" i="3"/>
  <c r="D132" i="3"/>
  <c r="E132" i="3"/>
  <c r="B133" i="3"/>
  <c r="C133" i="3"/>
  <c r="D133" i="3"/>
  <c r="E133" i="3"/>
  <c r="B134" i="3"/>
  <c r="C134" i="3"/>
  <c r="D134" i="3"/>
  <c r="E134" i="3"/>
  <c r="B135" i="3"/>
  <c r="C135" i="3"/>
  <c r="D135" i="3"/>
  <c r="E135" i="3"/>
  <c r="B136" i="3"/>
  <c r="C136" i="3"/>
  <c r="D136" i="3"/>
  <c r="E136" i="3"/>
  <c r="B137" i="3"/>
  <c r="C137" i="3"/>
  <c r="D137" i="3"/>
  <c r="E137" i="3"/>
  <c r="B138" i="3"/>
  <c r="C138" i="3"/>
  <c r="D138" i="3"/>
  <c r="E138" i="3"/>
  <c r="B139" i="3"/>
  <c r="C139" i="3"/>
  <c r="D139" i="3"/>
  <c r="E139" i="3"/>
  <c r="B140" i="3"/>
  <c r="C140" i="3"/>
  <c r="D140" i="3"/>
  <c r="E140" i="3"/>
  <c r="B141" i="3"/>
  <c r="C141" i="3"/>
  <c r="D141" i="3"/>
  <c r="E141" i="3"/>
  <c r="B142" i="3"/>
  <c r="C142" i="3"/>
  <c r="D142" i="3"/>
  <c r="E142" i="3"/>
  <c r="B143" i="3"/>
  <c r="C143" i="3"/>
  <c r="D143" i="3"/>
  <c r="E143" i="3"/>
  <c r="B144" i="3"/>
  <c r="C144" i="3"/>
  <c r="D144" i="3"/>
  <c r="E144" i="3"/>
  <c r="B145" i="3"/>
  <c r="C145" i="3"/>
  <c r="D145" i="3"/>
  <c r="E145" i="3"/>
  <c r="B146" i="3"/>
  <c r="C146" i="3"/>
  <c r="D146" i="3"/>
  <c r="E146" i="3"/>
  <c r="B147" i="3"/>
  <c r="C147" i="3"/>
  <c r="D147" i="3"/>
  <c r="E147" i="3"/>
  <c r="B148" i="3"/>
  <c r="C148" i="3"/>
  <c r="D148" i="3"/>
  <c r="E148" i="3"/>
  <c r="B149" i="3"/>
  <c r="C149" i="3"/>
  <c r="D149" i="3"/>
  <c r="E149" i="3"/>
  <c r="B150" i="3"/>
  <c r="C150" i="3"/>
  <c r="D150" i="3"/>
  <c r="E150" i="3"/>
  <c r="B151" i="3"/>
  <c r="C151" i="3"/>
  <c r="D151" i="3"/>
  <c r="E151" i="3"/>
  <c r="B152" i="3"/>
  <c r="C152" i="3"/>
  <c r="D152" i="3"/>
  <c r="E152" i="3"/>
  <c r="B153" i="3"/>
  <c r="C153" i="3"/>
  <c r="D153" i="3"/>
  <c r="E153" i="3"/>
  <c r="B154" i="3"/>
  <c r="C154" i="3"/>
  <c r="D154" i="3"/>
  <c r="E154" i="3"/>
  <c r="B155" i="3"/>
  <c r="C155" i="3"/>
  <c r="D155" i="3"/>
  <c r="E155" i="3"/>
  <c r="B156" i="3"/>
  <c r="C156" i="3"/>
  <c r="D156" i="3"/>
  <c r="E156" i="3"/>
  <c r="B157" i="3"/>
  <c r="C157" i="3"/>
  <c r="D157" i="3"/>
  <c r="E157" i="3"/>
  <c r="B158" i="3"/>
  <c r="C158" i="3"/>
  <c r="D158" i="3"/>
  <c r="E158" i="3"/>
  <c r="B159" i="3"/>
  <c r="C159" i="3"/>
  <c r="D159" i="3"/>
  <c r="E159" i="3"/>
  <c r="B160" i="3"/>
  <c r="C160" i="3"/>
  <c r="D160" i="3"/>
  <c r="E160" i="3"/>
  <c r="B161" i="3"/>
  <c r="C161" i="3"/>
  <c r="D161" i="3"/>
  <c r="E161" i="3"/>
  <c r="B162" i="3"/>
  <c r="C162" i="3"/>
  <c r="D162" i="3"/>
  <c r="E162" i="3"/>
  <c r="B163" i="3"/>
  <c r="C163" i="3"/>
  <c r="D163" i="3"/>
  <c r="E163" i="3"/>
  <c r="B164" i="3"/>
  <c r="C164" i="3"/>
  <c r="D164" i="3"/>
  <c r="E164" i="3"/>
  <c r="B165" i="3"/>
  <c r="C165" i="3"/>
  <c r="D165" i="3"/>
  <c r="E165" i="3"/>
  <c r="B166" i="3"/>
  <c r="C166" i="3"/>
  <c r="D166" i="3"/>
  <c r="E166" i="3"/>
  <c r="B167" i="3"/>
  <c r="C167" i="3"/>
  <c r="D167" i="3"/>
  <c r="E167" i="3"/>
  <c r="B168" i="3"/>
  <c r="C168" i="3"/>
  <c r="D168" i="3"/>
  <c r="E168" i="3"/>
  <c r="B169" i="3"/>
  <c r="C169" i="3"/>
  <c r="D169" i="3"/>
  <c r="E169" i="3"/>
  <c r="B170" i="3"/>
  <c r="C170" i="3"/>
  <c r="D170" i="3"/>
  <c r="E170" i="3"/>
  <c r="B171" i="3"/>
  <c r="C171" i="3"/>
  <c r="D171" i="3"/>
  <c r="E171" i="3"/>
  <c r="B172" i="3"/>
  <c r="C172" i="3"/>
  <c r="D172" i="3"/>
  <c r="E172" i="3"/>
  <c r="B173" i="3"/>
  <c r="C173" i="3"/>
  <c r="D173" i="3"/>
  <c r="E173" i="3"/>
  <c r="B174" i="3"/>
  <c r="C174" i="3"/>
  <c r="D174" i="3"/>
  <c r="E174" i="3"/>
  <c r="B175" i="3"/>
  <c r="C175" i="3"/>
  <c r="D175" i="3"/>
  <c r="E175" i="3"/>
  <c r="B176" i="3"/>
  <c r="C176" i="3"/>
  <c r="D176" i="3"/>
  <c r="E176" i="3"/>
  <c r="B177" i="3"/>
  <c r="C177" i="3"/>
  <c r="D177" i="3"/>
  <c r="E177" i="3"/>
  <c r="B178" i="3"/>
  <c r="C178" i="3"/>
  <c r="D178" i="3"/>
  <c r="E178" i="3"/>
  <c r="B179" i="3"/>
  <c r="C179" i="3"/>
  <c r="D179" i="3"/>
  <c r="E179" i="3"/>
  <c r="B180" i="3"/>
  <c r="C180" i="3"/>
  <c r="D180" i="3"/>
  <c r="E180" i="3"/>
  <c r="B181" i="3"/>
  <c r="C181" i="3"/>
  <c r="D181" i="3"/>
  <c r="E181" i="3"/>
  <c r="B182" i="3"/>
  <c r="C182" i="3"/>
  <c r="D182" i="3"/>
  <c r="E182" i="3"/>
  <c r="B183" i="3"/>
  <c r="C183" i="3"/>
  <c r="D183" i="3"/>
  <c r="E183" i="3"/>
  <c r="B184" i="3"/>
  <c r="C184" i="3"/>
  <c r="D184" i="3"/>
  <c r="E184" i="3"/>
  <c r="B185" i="3"/>
  <c r="C185" i="3"/>
  <c r="D185" i="3"/>
  <c r="E185" i="3"/>
  <c r="B186" i="3"/>
  <c r="C186" i="3"/>
  <c r="D186" i="3"/>
  <c r="E186" i="3"/>
  <c r="B187" i="3"/>
  <c r="C187" i="3"/>
  <c r="D187" i="3"/>
  <c r="E187" i="3"/>
  <c r="B188" i="3"/>
  <c r="C188" i="3"/>
  <c r="D188" i="3"/>
  <c r="E188" i="3"/>
  <c r="B189" i="3"/>
  <c r="C189" i="3"/>
  <c r="D189" i="3"/>
  <c r="E189" i="3"/>
  <c r="B190" i="3"/>
  <c r="C190" i="3"/>
  <c r="D190" i="3"/>
  <c r="E190" i="3"/>
  <c r="B191" i="3"/>
  <c r="C191" i="3"/>
  <c r="D191" i="3"/>
  <c r="E191" i="3"/>
  <c r="B192" i="3"/>
  <c r="C192" i="3"/>
  <c r="D192" i="3"/>
  <c r="E192" i="3"/>
  <c r="B193" i="3"/>
  <c r="C193" i="3"/>
  <c r="D193" i="3"/>
  <c r="E193" i="3"/>
  <c r="B194" i="3"/>
  <c r="C194" i="3"/>
  <c r="D194" i="3"/>
  <c r="E194" i="3"/>
  <c r="B195" i="3"/>
  <c r="C195" i="3"/>
  <c r="D195" i="3"/>
  <c r="E195" i="3"/>
  <c r="B196" i="3"/>
  <c r="C196" i="3"/>
  <c r="D196" i="3"/>
  <c r="E196" i="3"/>
  <c r="B197" i="3"/>
  <c r="C197" i="3"/>
  <c r="D197" i="3"/>
  <c r="E197" i="3"/>
  <c r="B198" i="3"/>
  <c r="C198" i="3"/>
  <c r="D198" i="3"/>
  <c r="E198" i="3"/>
  <c r="B199" i="3"/>
  <c r="C199" i="3"/>
  <c r="D199" i="3"/>
  <c r="E199" i="3"/>
  <c r="B200" i="3"/>
  <c r="C200" i="3"/>
  <c r="D200" i="3"/>
  <c r="E200" i="3"/>
  <c r="B201" i="3"/>
  <c r="C201" i="3"/>
  <c r="D201" i="3"/>
  <c r="E201" i="3"/>
  <c r="B202" i="3"/>
  <c r="C202" i="3"/>
  <c r="D202" i="3"/>
  <c r="E202" i="3"/>
  <c r="B203" i="3"/>
  <c r="C203" i="3"/>
  <c r="D203" i="3"/>
  <c r="E203" i="3"/>
  <c r="B204" i="3"/>
  <c r="C204" i="3"/>
  <c r="D204" i="3"/>
  <c r="E204" i="3"/>
  <c r="B205" i="3"/>
  <c r="C205" i="3"/>
  <c r="D205" i="3"/>
  <c r="E205" i="3"/>
  <c r="B206" i="3"/>
  <c r="C206" i="3"/>
  <c r="D206" i="3"/>
  <c r="E206" i="3"/>
  <c r="B207" i="3"/>
  <c r="C207" i="3"/>
  <c r="D207" i="3"/>
  <c r="E207" i="3"/>
  <c r="B208" i="3"/>
  <c r="C208" i="3"/>
  <c r="D208" i="3"/>
  <c r="E208" i="3"/>
  <c r="B209" i="3"/>
  <c r="C209" i="3"/>
  <c r="D209" i="3"/>
  <c r="E209" i="3"/>
  <c r="B210" i="3"/>
  <c r="C210" i="3"/>
  <c r="D210" i="3"/>
  <c r="E210" i="3"/>
  <c r="B211" i="3"/>
  <c r="C211" i="3"/>
  <c r="D211" i="3"/>
  <c r="E211" i="3"/>
  <c r="B212" i="3"/>
  <c r="C212" i="3"/>
  <c r="D212" i="3"/>
  <c r="E212" i="3"/>
  <c r="B213" i="3"/>
  <c r="C213" i="3"/>
  <c r="D213" i="3"/>
  <c r="E213" i="3"/>
  <c r="B214" i="3"/>
  <c r="C214" i="3"/>
  <c r="D214" i="3"/>
  <c r="E214" i="3"/>
  <c r="B215" i="3"/>
  <c r="C215" i="3"/>
  <c r="D215" i="3"/>
  <c r="E215" i="3"/>
  <c r="B216" i="3"/>
  <c r="C216" i="3"/>
  <c r="D216" i="3"/>
  <c r="E216" i="3"/>
  <c r="B217" i="3"/>
  <c r="C217" i="3"/>
  <c r="D217" i="3"/>
  <c r="E217" i="3"/>
  <c r="B218" i="3"/>
  <c r="C218" i="3"/>
  <c r="D218" i="3"/>
  <c r="E218" i="3"/>
  <c r="B219" i="3"/>
  <c r="C219" i="3"/>
  <c r="D219" i="3"/>
  <c r="E219" i="3"/>
  <c r="B220" i="3"/>
  <c r="C220" i="3"/>
  <c r="D220" i="3"/>
  <c r="E220" i="3"/>
  <c r="B221" i="3"/>
  <c r="C221" i="3"/>
  <c r="D221" i="3"/>
  <c r="E221" i="3"/>
  <c r="B222" i="3"/>
  <c r="C222" i="3"/>
  <c r="D222" i="3"/>
  <c r="E222" i="3"/>
  <c r="B223" i="3"/>
  <c r="C223" i="3"/>
  <c r="D223" i="3"/>
  <c r="E223" i="3"/>
  <c r="B224" i="3"/>
  <c r="C224" i="3"/>
  <c r="D224" i="3"/>
  <c r="E224" i="3"/>
  <c r="B225" i="3"/>
  <c r="C225" i="3"/>
  <c r="D225" i="3"/>
  <c r="E225" i="3"/>
  <c r="B226" i="3"/>
  <c r="C226" i="3"/>
  <c r="D226" i="3"/>
  <c r="E226" i="3"/>
  <c r="B227" i="3"/>
  <c r="C227" i="3"/>
  <c r="D227" i="3"/>
  <c r="E227" i="3"/>
  <c r="B228" i="3"/>
  <c r="C228" i="3"/>
  <c r="D228" i="3"/>
  <c r="E228" i="3"/>
  <c r="B229" i="3"/>
  <c r="C229" i="3"/>
  <c r="D229" i="3"/>
  <c r="E229" i="3"/>
  <c r="B230" i="3"/>
  <c r="C230" i="3"/>
  <c r="D230" i="3"/>
  <c r="E230" i="3"/>
  <c r="B231" i="3"/>
  <c r="C231" i="3"/>
  <c r="D231" i="3"/>
  <c r="E231" i="3"/>
  <c r="B232" i="3"/>
  <c r="C232" i="3"/>
  <c r="D232" i="3"/>
  <c r="E232" i="3"/>
  <c r="B233" i="3"/>
  <c r="C233" i="3"/>
  <c r="D233" i="3"/>
  <c r="E233" i="3"/>
  <c r="B234" i="3"/>
  <c r="C234" i="3"/>
  <c r="D234" i="3"/>
  <c r="E234" i="3"/>
  <c r="B235" i="3"/>
  <c r="C235" i="3"/>
  <c r="D235" i="3"/>
  <c r="E235" i="3"/>
  <c r="B236" i="3"/>
  <c r="C236" i="3"/>
  <c r="D236" i="3"/>
  <c r="E236" i="3"/>
  <c r="B237" i="3"/>
  <c r="C237" i="3"/>
  <c r="D237" i="3"/>
  <c r="E237" i="3"/>
  <c r="B238" i="3"/>
  <c r="C238" i="3"/>
  <c r="D238" i="3"/>
  <c r="E238" i="3"/>
  <c r="B239" i="3"/>
  <c r="C239" i="3"/>
  <c r="D239" i="3"/>
  <c r="E239" i="3"/>
  <c r="B240" i="3"/>
  <c r="C240" i="3"/>
  <c r="D240" i="3"/>
  <c r="E240" i="3"/>
  <c r="B241" i="3"/>
  <c r="C241" i="3"/>
  <c r="D241" i="3"/>
  <c r="E241" i="3"/>
  <c r="B242" i="3"/>
  <c r="C242" i="3"/>
  <c r="D242" i="3"/>
  <c r="E242" i="3"/>
  <c r="B243" i="3"/>
  <c r="C243" i="3"/>
  <c r="D243" i="3"/>
  <c r="E243" i="3"/>
  <c r="B244" i="3"/>
  <c r="C244" i="3"/>
  <c r="D244" i="3"/>
  <c r="E244" i="3"/>
  <c r="B245" i="3"/>
  <c r="C245" i="3"/>
  <c r="D245" i="3"/>
  <c r="E245" i="3"/>
  <c r="B246" i="3"/>
  <c r="C246" i="3"/>
  <c r="D246" i="3"/>
  <c r="E246" i="3"/>
  <c r="B247" i="3"/>
  <c r="C247" i="3"/>
  <c r="D247" i="3"/>
  <c r="E247" i="3"/>
  <c r="B248" i="3"/>
  <c r="C248" i="3"/>
  <c r="D248" i="3"/>
  <c r="E248" i="3"/>
  <c r="B249" i="3"/>
  <c r="C249" i="3"/>
  <c r="D249" i="3"/>
  <c r="E249" i="3"/>
  <c r="B250" i="3"/>
  <c r="C250" i="3"/>
  <c r="D250" i="3"/>
  <c r="E250" i="3"/>
  <c r="B251" i="3"/>
  <c r="C251" i="3"/>
  <c r="D251" i="3"/>
  <c r="E251" i="3"/>
  <c r="B252" i="3"/>
  <c r="C252" i="3"/>
  <c r="D252" i="3"/>
  <c r="E252" i="3"/>
  <c r="B253" i="3"/>
  <c r="C253" i="3"/>
  <c r="D253" i="3"/>
  <c r="E253" i="3"/>
  <c r="B254" i="3"/>
  <c r="C254" i="3"/>
  <c r="D254" i="3"/>
  <c r="E254" i="3"/>
  <c r="B255" i="3"/>
  <c r="C255" i="3"/>
  <c r="D255" i="3"/>
  <c r="E255" i="3"/>
  <c r="B256" i="3"/>
  <c r="C256" i="3"/>
  <c r="D256" i="3"/>
  <c r="E256" i="3"/>
  <c r="B257" i="3"/>
  <c r="C257" i="3"/>
  <c r="D257" i="3"/>
  <c r="E257" i="3"/>
  <c r="B258" i="3"/>
  <c r="C258" i="3"/>
  <c r="D258" i="3"/>
  <c r="E258" i="3"/>
  <c r="B259" i="3"/>
  <c r="C259" i="3"/>
  <c r="D259" i="3"/>
  <c r="E259" i="3"/>
  <c r="B260" i="3"/>
  <c r="C260" i="3"/>
  <c r="D260" i="3"/>
  <c r="E260" i="3"/>
  <c r="B261" i="3"/>
  <c r="C261" i="3"/>
  <c r="D261" i="3"/>
  <c r="E261" i="3"/>
  <c r="B262" i="3"/>
  <c r="C262" i="3"/>
  <c r="D262" i="3"/>
  <c r="E262" i="3"/>
  <c r="B263" i="3"/>
  <c r="C263" i="3"/>
  <c r="D263" i="3"/>
  <c r="E263" i="3"/>
  <c r="B264" i="3"/>
  <c r="C264" i="3"/>
  <c r="D264" i="3"/>
  <c r="E264" i="3"/>
  <c r="B265" i="3"/>
  <c r="C265" i="3"/>
  <c r="D265" i="3"/>
  <c r="E265" i="3"/>
  <c r="B266" i="3"/>
  <c r="C266" i="3"/>
  <c r="D266" i="3"/>
  <c r="E266" i="3"/>
  <c r="B267" i="3"/>
  <c r="C267" i="3"/>
  <c r="D267" i="3"/>
  <c r="E267" i="3"/>
  <c r="B268" i="3"/>
  <c r="C268" i="3"/>
  <c r="D268" i="3"/>
  <c r="E268" i="3"/>
  <c r="B269" i="3"/>
  <c r="C269" i="3"/>
  <c r="D269" i="3"/>
  <c r="E269" i="3"/>
  <c r="B270" i="3"/>
  <c r="C270" i="3"/>
  <c r="D270" i="3"/>
  <c r="E270" i="3"/>
  <c r="B271" i="3"/>
  <c r="C271" i="3"/>
  <c r="D271" i="3"/>
  <c r="E271" i="3"/>
  <c r="B272" i="3"/>
  <c r="C272" i="3"/>
  <c r="D272" i="3"/>
  <c r="E272" i="3"/>
  <c r="B273" i="3"/>
  <c r="C273" i="3"/>
  <c r="D273" i="3"/>
  <c r="E273" i="3"/>
  <c r="B274" i="3"/>
  <c r="C274" i="3"/>
  <c r="D274" i="3"/>
  <c r="E274" i="3"/>
  <c r="B275" i="3"/>
  <c r="C275" i="3"/>
  <c r="D275" i="3"/>
  <c r="E275" i="3"/>
  <c r="B276" i="3"/>
  <c r="C276" i="3"/>
  <c r="D276" i="3"/>
  <c r="E276" i="3"/>
  <c r="B277" i="3"/>
  <c r="C277" i="3"/>
  <c r="D277" i="3"/>
  <c r="E277" i="3"/>
  <c r="B278" i="3"/>
  <c r="C278" i="3"/>
  <c r="D278" i="3"/>
  <c r="E278" i="3"/>
  <c r="B279" i="3"/>
  <c r="C279" i="3"/>
  <c r="D279" i="3"/>
  <c r="E279" i="3"/>
  <c r="B280" i="3"/>
  <c r="C280" i="3"/>
  <c r="D280" i="3"/>
  <c r="E280" i="3"/>
  <c r="B281" i="3"/>
  <c r="C281" i="3"/>
  <c r="D281" i="3"/>
  <c r="E281" i="3"/>
  <c r="B282" i="3"/>
  <c r="C282" i="3"/>
  <c r="D282" i="3"/>
  <c r="E282" i="3"/>
  <c r="B283" i="3"/>
  <c r="C283" i="3"/>
  <c r="D283" i="3"/>
  <c r="E283" i="3"/>
  <c r="B284" i="3"/>
  <c r="C284" i="3"/>
  <c r="D284" i="3"/>
  <c r="E284" i="3"/>
  <c r="B285" i="3"/>
  <c r="C285" i="3"/>
  <c r="D285" i="3"/>
  <c r="E285" i="3"/>
  <c r="B286" i="3"/>
  <c r="C286" i="3"/>
  <c r="D286" i="3"/>
  <c r="E286" i="3"/>
  <c r="B287" i="3"/>
  <c r="C287" i="3"/>
  <c r="D287" i="3"/>
  <c r="E287" i="3"/>
  <c r="B288" i="3"/>
  <c r="C288" i="3"/>
  <c r="D288" i="3"/>
  <c r="E288" i="3"/>
  <c r="B289" i="3"/>
  <c r="C289" i="3"/>
  <c r="D289" i="3"/>
  <c r="E289" i="3"/>
  <c r="B290" i="3"/>
  <c r="C290" i="3"/>
  <c r="D290" i="3"/>
  <c r="E290" i="3"/>
  <c r="B291" i="3"/>
  <c r="C291" i="3"/>
  <c r="D291" i="3"/>
  <c r="E291" i="3"/>
  <c r="B292" i="3"/>
  <c r="C292" i="3"/>
  <c r="D292" i="3"/>
  <c r="E292" i="3"/>
  <c r="B293" i="3"/>
  <c r="C293" i="3"/>
  <c r="D293" i="3"/>
  <c r="E293" i="3"/>
  <c r="B294" i="3"/>
  <c r="C294" i="3"/>
  <c r="D294" i="3"/>
  <c r="E294" i="3"/>
  <c r="B295" i="3"/>
  <c r="C295" i="3"/>
  <c r="D295" i="3"/>
  <c r="E295" i="3"/>
  <c r="B296" i="3"/>
  <c r="C296" i="3"/>
  <c r="D296" i="3"/>
  <c r="E296" i="3"/>
  <c r="B297" i="3"/>
  <c r="C297" i="3"/>
  <c r="D297" i="3"/>
  <c r="E297" i="3"/>
  <c r="B298" i="3"/>
  <c r="C298" i="3"/>
  <c r="D298" i="3"/>
  <c r="E298" i="3"/>
  <c r="B299" i="3"/>
  <c r="C299" i="3"/>
  <c r="D299" i="3"/>
  <c r="E299" i="3"/>
  <c r="B300" i="3"/>
  <c r="C300" i="3"/>
  <c r="D300" i="3"/>
  <c r="E300" i="3"/>
  <c r="B301" i="3"/>
  <c r="C301" i="3"/>
  <c r="D301" i="3"/>
  <c r="E301" i="3"/>
  <c r="B302" i="3"/>
  <c r="C302" i="3"/>
  <c r="D302" i="3"/>
  <c r="E302" i="3"/>
  <c r="B303" i="3"/>
  <c r="C303" i="3"/>
  <c r="D303" i="3"/>
  <c r="E303" i="3"/>
  <c r="B304" i="3"/>
  <c r="C304" i="3"/>
  <c r="D304" i="3"/>
  <c r="E304" i="3"/>
  <c r="B305" i="3"/>
  <c r="C305" i="3"/>
  <c r="D305" i="3"/>
  <c r="E305" i="3"/>
  <c r="B306" i="3"/>
  <c r="C306" i="3"/>
  <c r="D306" i="3"/>
  <c r="E306" i="3"/>
  <c r="B307" i="3"/>
  <c r="C307" i="3"/>
  <c r="D307" i="3"/>
  <c r="E307" i="3"/>
  <c r="B308" i="3"/>
  <c r="C308" i="3"/>
  <c r="D308" i="3"/>
  <c r="E308" i="3"/>
  <c r="B309" i="3"/>
  <c r="C309" i="3"/>
  <c r="D309" i="3"/>
  <c r="E309" i="3"/>
  <c r="B310" i="3"/>
  <c r="C310" i="3"/>
  <c r="D310" i="3"/>
  <c r="E310" i="3"/>
  <c r="B311" i="3"/>
  <c r="C311" i="3"/>
  <c r="D311" i="3"/>
  <c r="E311" i="3"/>
  <c r="B312" i="3"/>
  <c r="C312" i="3"/>
  <c r="D312" i="3"/>
  <c r="E312" i="3"/>
  <c r="B313" i="3"/>
  <c r="C313" i="3"/>
  <c r="D313" i="3"/>
  <c r="E313" i="3"/>
  <c r="B314" i="3"/>
  <c r="C314" i="3"/>
  <c r="D314" i="3"/>
  <c r="E314" i="3"/>
  <c r="B315" i="3"/>
  <c r="C315" i="3"/>
  <c r="D315" i="3"/>
  <c r="E315" i="3"/>
  <c r="B316" i="3"/>
  <c r="C316" i="3"/>
  <c r="D316" i="3"/>
  <c r="E316" i="3"/>
  <c r="B317" i="3"/>
  <c r="C317" i="3"/>
  <c r="D317" i="3"/>
  <c r="E317" i="3"/>
  <c r="B318" i="3"/>
  <c r="C318" i="3"/>
  <c r="D318" i="3"/>
  <c r="E318" i="3"/>
  <c r="B319" i="3"/>
  <c r="C319" i="3"/>
  <c r="D319" i="3"/>
  <c r="E319" i="3"/>
  <c r="B320" i="3"/>
  <c r="C320" i="3"/>
  <c r="D320" i="3"/>
  <c r="E320" i="3"/>
  <c r="B321" i="3"/>
  <c r="C321" i="3"/>
  <c r="D321" i="3"/>
  <c r="E321" i="3"/>
  <c r="B322" i="3"/>
  <c r="C322" i="3"/>
  <c r="D322" i="3"/>
  <c r="E322" i="3"/>
  <c r="B323" i="3"/>
  <c r="C323" i="3"/>
  <c r="D323" i="3"/>
  <c r="E323" i="3"/>
  <c r="B324" i="3"/>
  <c r="C324" i="3"/>
  <c r="D324" i="3"/>
  <c r="E324" i="3"/>
  <c r="B325" i="3"/>
  <c r="C325" i="3"/>
  <c r="D325" i="3"/>
  <c r="E325" i="3"/>
  <c r="B326" i="3"/>
  <c r="C326" i="3"/>
  <c r="D326" i="3"/>
  <c r="E326" i="3"/>
  <c r="B327" i="3"/>
  <c r="C327" i="3"/>
  <c r="D327" i="3"/>
  <c r="E327" i="3"/>
  <c r="B328" i="3"/>
  <c r="C328" i="3"/>
  <c r="D328" i="3"/>
  <c r="E328" i="3"/>
  <c r="B329" i="3"/>
  <c r="C329" i="3"/>
  <c r="D329" i="3"/>
  <c r="E329" i="3"/>
  <c r="B330" i="3"/>
  <c r="C330" i="3"/>
  <c r="D330" i="3"/>
  <c r="E330" i="3"/>
  <c r="B331" i="3"/>
  <c r="C331" i="3"/>
  <c r="D331" i="3"/>
  <c r="E331" i="3"/>
  <c r="B332" i="3"/>
  <c r="C332" i="3"/>
  <c r="D332" i="3"/>
  <c r="E332" i="3"/>
  <c r="B333" i="3"/>
  <c r="C333" i="3"/>
  <c r="D333" i="3"/>
  <c r="E333" i="3"/>
  <c r="B334" i="3"/>
  <c r="C334" i="3"/>
  <c r="D334" i="3"/>
  <c r="E334" i="3"/>
  <c r="B335" i="3"/>
  <c r="C335" i="3"/>
  <c r="D335" i="3"/>
  <c r="E335" i="3"/>
  <c r="B336" i="3"/>
  <c r="C336" i="3"/>
  <c r="D336" i="3"/>
  <c r="E336" i="3"/>
  <c r="B337" i="3"/>
  <c r="C337" i="3"/>
  <c r="D337" i="3"/>
  <c r="E337" i="3"/>
  <c r="B338" i="3"/>
  <c r="C338" i="3"/>
  <c r="D338" i="3"/>
  <c r="E338" i="3"/>
  <c r="B339" i="3"/>
  <c r="C339" i="3"/>
  <c r="D339" i="3"/>
  <c r="E339" i="3"/>
  <c r="B340" i="3"/>
  <c r="C340" i="3"/>
  <c r="D340" i="3"/>
  <c r="E340" i="3"/>
  <c r="B341" i="3"/>
  <c r="C341" i="3"/>
  <c r="D341" i="3"/>
  <c r="E341" i="3"/>
  <c r="B342" i="3"/>
  <c r="C342" i="3"/>
  <c r="D342" i="3"/>
  <c r="E342" i="3"/>
  <c r="B343" i="3"/>
  <c r="C343" i="3"/>
  <c r="D343" i="3"/>
  <c r="E343" i="3"/>
  <c r="B344" i="3"/>
  <c r="C344" i="3"/>
  <c r="D344" i="3"/>
  <c r="E344" i="3"/>
  <c r="B345" i="3"/>
  <c r="C345" i="3"/>
  <c r="D345" i="3"/>
  <c r="E345" i="3"/>
  <c r="B346" i="3"/>
  <c r="C346" i="3"/>
  <c r="D346" i="3"/>
  <c r="E346" i="3"/>
  <c r="B347" i="3"/>
  <c r="C347" i="3"/>
  <c r="D347" i="3"/>
  <c r="E347" i="3"/>
  <c r="B348" i="3"/>
  <c r="C348" i="3"/>
  <c r="D348" i="3"/>
  <c r="E348" i="3"/>
  <c r="B349" i="3"/>
  <c r="C349" i="3"/>
  <c r="D349" i="3"/>
  <c r="E349" i="3"/>
  <c r="B350" i="3"/>
  <c r="C350" i="3"/>
  <c r="D350" i="3"/>
  <c r="E350" i="3"/>
  <c r="B351" i="3"/>
  <c r="C351" i="3"/>
  <c r="D351" i="3"/>
  <c r="E351" i="3"/>
  <c r="B352" i="3"/>
  <c r="C352" i="3"/>
  <c r="D352" i="3"/>
  <c r="E352" i="3"/>
  <c r="B353" i="3"/>
  <c r="C353" i="3"/>
  <c r="D353" i="3"/>
  <c r="E353" i="3"/>
  <c r="B354" i="3"/>
  <c r="C354" i="3"/>
  <c r="D354" i="3"/>
  <c r="E354" i="3"/>
  <c r="B355" i="3"/>
  <c r="C355" i="3"/>
  <c r="D355" i="3"/>
  <c r="E355" i="3"/>
  <c r="B356" i="3"/>
  <c r="C356" i="3"/>
  <c r="D356" i="3"/>
  <c r="E356" i="3"/>
  <c r="B357" i="3"/>
  <c r="C357" i="3"/>
  <c r="D357" i="3"/>
  <c r="E357" i="3"/>
  <c r="B358" i="3"/>
  <c r="C358" i="3"/>
  <c r="D358" i="3"/>
  <c r="E358" i="3"/>
  <c r="B359" i="3"/>
  <c r="C359" i="3"/>
  <c r="D359" i="3"/>
  <c r="E359" i="3"/>
  <c r="B360" i="3"/>
  <c r="C360" i="3"/>
  <c r="D360" i="3"/>
  <c r="E360" i="3"/>
  <c r="B361" i="3"/>
  <c r="C361" i="3"/>
  <c r="D361" i="3"/>
  <c r="E361" i="3"/>
  <c r="B362" i="3"/>
  <c r="C362" i="3"/>
  <c r="D362" i="3"/>
  <c r="E362" i="3"/>
  <c r="B363" i="3"/>
  <c r="C363" i="3"/>
  <c r="D363" i="3"/>
  <c r="E363" i="3"/>
  <c r="B364" i="3"/>
  <c r="C364" i="3"/>
  <c r="D364" i="3"/>
  <c r="E364" i="3"/>
  <c r="B365" i="3"/>
  <c r="C365" i="3"/>
  <c r="D365" i="3"/>
  <c r="E365" i="3"/>
  <c r="B366" i="3"/>
  <c r="C366" i="3"/>
  <c r="D366" i="3"/>
  <c r="E366" i="3"/>
  <c r="B367" i="3"/>
  <c r="C367" i="3"/>
  <c r="D367" i="3"/>
  <c r="E367" i="3"/>
  <c r="B368" i="3"/>
  <c r="C368" i="3"/>
  <c r="D368" i="3"/>
  <c r="E368" i="3"/>
  <c r="B369" i="3"/>
  <c r="C369" i="3"/>
  <c r="D369" i="3"/>
  <c r="E369" i="3"/>
  <c r="B370" i="3"/>
  <c r="C370" i="3"/>
  <c r="D370" i="3"/>
  <c r="E370" i="3"/>
  <c r="B371" i="3"/>
  <c r="C371" i="3"/>
  <c r="D371" i="3"/>
  <c r="E371" i="3"/>
  <c r="B372" i="3"/>
  <c r="C372" i="3"/>
  <c r="D372" i="3"/>
  <c r="E372" i="3"/>
  <c r="B373" i="3"/>
  <c r="C373" i="3"/>
  <c r="D373" i="3"/>
  <c r="E373" i="3"/>
  <c r="B374" i="3"/>
  <c r="C374" i="3"/>
  <c r="D374" i="3"/>
  <c r="E374" i="3"/>
  <c r="B375" i="3"/>
  <c r="C375" i="3"/>
  <c r="D375" i="3"/>
  <c r="E375" i="3"/>
  <c r="B376" i="3"/>
  <c r="C376" i="3"/>
  <c r="D376" i="3"/>
  <c r="E376" i="3"/>
  <c r="B377" i="3"/>
  <c r="C377" i="3"/>
  <c r="D377" i="3"/>
  <c r="E377" i="3"/>
  <c r="B378" i="3"/>
  <c r="C378" i="3"/>
  <c r="D378" i="3"/>
  <c r="E378" i="3"/>
  <c r="B379" i="3"/>
  <c r="C379" i="3"/>
  <c r="D379" i="3"/>
  <c r="E379" i="3"/>
  <c r="B380" i="3"/>
  <c r="C380" i="3"/>
  <c r="D380" i="3"/>
  <c r="E380" i="3"/>
  <c r="B381" i="3"/>
  <c r="C381" i="3"/>
  <c r="D381" i="3"/>
  <c r="E381" i="3"/>
  <c r="B382" i="3"/>
  <c r="C382" i="3"/>
  <c r="D382" i="3"/>
  <c r="E382" i="3"/>
  <c r="B383" i="3"/>
  <c r="C383" i="3"/>
  <c r="D383" i="3"/>
  <c r="E383" i="3"/>
  <c r="B384" i="3"/>
  <c r="C384" i="3"/>
  <c r="D384" i="3"/>
  <c r="E384" i="3"/>
  <c r="B385" i="3"/>
  <c r="C385" i="3"/>
  <c r="D385" i="3"/>
  <c r="E385" i="3"/>
  <c r="B386" i="3"/>
  <c r="C386" i="3"/>
  <c r="D386" i="3"/>
  <c r="E386" i="3"/>
  <c r="B387" i="3"/>
  <c r="C387" i="3"/>
  <c r="D387" i="3"/>
  <c r="E387" i="3"/>
  <c r="B388" i="3"/>
  <c r="C388" i="3"/>
  <c r="D388" i="3"/>
  <c r="E388" i="3"/>
  <c r="B389" i="3"/>
  <c r="C389" i="3"/>
  <c r="D389" i="3"/>
  <c r="E389" i="3"/>
  <c r="B390" i="3"/>
  <c r="C390" i="3"/>
  <c r="D390" i="3"/>
  <c r="E390" i="3"/>
  <c r="B391" i="3"/>
  <c r="C391" i="3"/>
  <c r="D391" i="3"/>
  <c r="E391" i="3"/>
  <c r="B392" i="3"/>
  <c r="C392" i="3"/>
  <c r="D392" i="3"/>
  <c r="E392" i="3"/>
  <c r="B393" i="3"/>
  <c r="C393" i="3"/>
  <c r="D393" i="3"/>
  <c r="E393" i="3"/>
  <c r="B394" i="3"/>
  <c r="C394" i="3"/>
  <c r="D394" i="3"/>
  <c r="E394" i="3"/>
  <c r="B395" i="3"/>
  <c r="C395" i="3"/>
  <c r="D395" i="3"/>
  <c r="E395" i="3"/>
  <c r="B396" i="3"/>
  <c r="C396" i="3"/>
  <c r="D396" i="3"/>
  <c r="E396" i="3"/>
  <c r="B397" i="3"/>
  <c r="C397" i="3"/>
  <c r="D397" i="3"/>
  <c r="E397" i="3"/>
  <c r="B398" i="3"/>
  <c r="C398" i="3"/>
  <c r="D398" i="3"/>
  <c r="E398" i="3"/>
  <c r="B399" i="3"/>
  <c r="C399" i="3"/>
  <c r="D399" i="3"/>
  <c r="E399" i="3"/>
  <c r="B400" i="3"/>
  <c r="C400" i="3"/>
  <c r="D400" i="3"/>
  <c r="E400" i="3"/>
  <c r="B401" i="3"/>
  <c r="C401" i="3"/>
  <c r="D401" i="3"/>
  <c r="E401" i="3"/>
  <c r="B402" i="3"/>
  <c r="C402" i="3"/>
  <c r="D402" i="3"/>
  <c r="E402" i="3"/>
  <c r="B403" i="3"/>
  <c r="C403" i="3"/>
  <c r="D403" i="3"/>
  <c r="E403" i="3"/>
  <c r="B404" i="3"/>
  <c r="C404" i="3"/>
  <c r="D404" i="3"/>
  <c r="E404" i="3"/>
  <c r="B405" i="3"/>
  <c r="C405" i="3"/>
  <c r="D405" i="3"/>
  <c r="E405" i="3"/>
  <c r="B406" i="3"/>
  <c r="C406" i="3"/>
  <c r="D406" i="3"/>
  <c r="E406" i="3"/>
  <c r="B407" i="3"/>
  <c r="C407" i="3"/>
  <c r="D407" i="3"/>
  <c r="E407" i="3"/>
  <c r="B408" i="3"/>
  <c r="C408" i="3"/>
  <c r="D408" i="3"/>
  <c r="E408" i="3"/>
  <c r="B409" i="3"/>
  <c r="C409" i="3"/>
  <c r="D409" i="3"/>
  <c r="E409" i="3"/>
  <c r="B410" i="3"/>
  <c r="C410" i="3"/>
  <c r="D410" i="3"/>
  <c r="E410" i="3"/>
  <c r="B411" i="3"/>
  <c r="C411" i="3"/>
  <c r="D411" i="3"/>
  <c r="E411" i="3"/>
  <c r="B2" i="3"/>
  <c r="E2" i="3"/>
  <c r="D2" i="3"/>
  <c r="C2" i="3"/>
  <c r="F25" i="3"/>
  <c r="D15" i="7"/>
  <c r="D13" i="7"/>
  <c r="D11" i="7"/>
  <c r="D10" i="7"/>
  <c r="D9" i="7"/>
  <c r="D8" i="7"/>
  <c r="J1" i="2"/>
  <c r="F2" i="3"/>
  <c r="F3" i="3"/>
  <c r="F4" i="3"/>
  <c r="F5" i="3"/>
  <c r="F6" i="3"/>
  <c r="F7" i="3"/>
  <c r="F8" i="3"/>
  <c r="F9" i="3"/>
  <c r="F10" i="3"/>
  <c r="F11" i="3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6" i="3"/>
  <c r="F27" i="3"/>
  <c r="F28" i="3"/>
  <c r="F29" i="3"/>
  <c r="F30" i="3"/>
  <c r="F31" i="3"/>
  <c r="F32" i="3"/>
  <c r="F33" i="3"/>
  <c r="F34" i="3"/>
  <c r="F35" i="3"/>
  <c r="F36" i="3"/>
  <c r="F37" i="3"/>
  <c r="F38" i="3"/>
  <c r="F39" i="3"/>
  <c r="F40" i="3"/>
  <c r="F41" i="3"/>
  <c r="F42" i="3"/>
  <c r="F43" i="3"/>
  <c r="F44" i="3"/>
  <c r="F45" i="3"/>
  <c r="F46" i="3"/>
  <c r="F47" i="3"/>
  <c r="F48" i="3"/>
  <c r="F49" i="3"/>
  <c r="F50" i="3"/>
  <c r="F51" i="3"/>
  <c r="F52" i="3"/>
  <c r="F53" i="3"/>
  <c r="F54" i="3"/>
  <c r="F55" i="3"/>
  <c r="F56" i="3"/>
  <c r="F57" i="3"/>
  <c r="F58" i="3"/>
  <c r="F59" i="3"/>
  <c r="F60" i="3"/>
  <c r="F61" i="3"/>
  <c r="F62" i="3"/>
  <c r="F63" i="3"/>
  <c r="F64" i="3"/>
  <c r="F65" i="3"/>
  <c r="F66" i="3"/>
  <c r="F67" i="3"/>
  <c r="F68" i="3"/>
  <c r="F69" i="3"/>
  <c r="F70" i="3"/>
  <c r="F71" i="3"/>
  <c r="F72" i="3"/>
  <c r="F73" i="3"/>
  <c r="F74" i="3"/>
  <c r="F75" i="3"/>
  <c r="F76" i="3"/>
  <c r="F77" i="3"/>
  <c r="F78" i="3"/>
  <c r="F79" i="3"/>
  <c r="F80" i="3"/>
  <c r="F81" i="3"/>
  <c r="F82" i="3"/>
  <c r="F83" i="3"/>
  <c r="F84" i="3"/>
  <c r="F85" i="3"/>
  <c r="F86" i="3"/>
  <c r="F87" i="3"/>
  <c r="F88" i="3"/>
  <c r="F89" i="3"/>
  <c r="F90" i="3"/>
  <c r="F91" i="3"/>
  <c r="F92" i="3"/>
  <c r="F93" i="3"/>
  <c r="F94" i="3"/>
  <c r="F95" i="3"/>
  <c r="F96" i="3"/>
  <c r="F97" i="3"/>
  <c r="F98" i="3"/>
  <c r="F99" i="3"/>
  <c r="F100" i="3"/>
  <c r="F101" i="3"/>
  <c r="F102" i="3"/>
  <c r="F103" i="3"/>
  <c r="F104" i="3"/>
  <c r="F105" i="3"/>
  <c r="F106" i="3"/>
  <c r="F107" i="3"/>
  <c r="F108" i="3"/>
  <c r="F109" i="3"/>
  <c r="F110" i="3"/>
  <c r="F111" i="3"/>
  <c r="F112" i="3"/>
  <c r="F113" i="3"/>
  <c r="F114" i="3"/>
  <c r="F115" i="3"/>
  <c r="F116" i="3"/>
  <c r="F117" i="3"/>
  <c r="F118" i="3"/>
  <c r="F119" i="3"/>
  <c r="F120" i="3"/>
  <c r="F121" i="3"/>
  <c r="F122" i="3"/>
  <c r="F123" i="3"/>
  <c r="F124" i="3"/>
  <c r="F125" i="3"/>
  <c r="F126" i="3"/>
  <c r="F127" i="3"/>
  <c r="F128" i="3"/>
  <c r="F129" i="3"/>
  <c r="F130" i="3"/>
  <c r="F131" i="3"/>
  <c r="F132" i="3"/>
  <c r="F133" i="3"/>
  <c r="F134" i="3"/>
  <c r="F135" i="3"/>
  <c r="F136" i="3"/>
  <c r="F137" i="3"/>
  <c r="F138" i="3"/>
  <c r="F139" i="3"/>
  <c r="F140" i="3"/>
  <c r="F141" i="3"/>
  <c r="F142" i="3"/>
  <c r="F143" i="3"/>
  <c r="F144" i="3"/>
  <c r="F145" i="3"/>
  <c r="F146" i="3"/>
  <c r="F147" i="3"/>
  <c r="F148" i="3"/>
  <c r="F149" i="3"/>
  <c r="F150" i="3"/>
  <c r="F151" i="3"/>
  <c r="F152" i="3"/>
  <c r="F153" i="3"/>
  <c r="F154" i="3"/>
  <c r="F155" i="3"/>
  <c r="F156" i="3"/>
  <c r="F157" i="3"/>
  <c r="F158" i="3"/>
  <c r="F159" i="3"/>
  <c r="F160" i="3"/>
  <c r="F161" i="3"/>
  <c r="F162" i="3"/>
  <c r="F163" i="3"/>
  <c r="F164" i="3"/>
  <c r="F165" i="3"/>
  <c r="F166" i="3"/>
  <c r="F167" i="3"/>
  <c r="F168" i="3"/>
  <c r="F169" i="3"/>
  <c r="F170" i="3"/>
  <c r="F171" i="3"/>
  <c r="F172" i="3"/>
  <c r="F173" i="3"/>
  <c r="F174" i="3"/>
  <c r="F175" i="3"/>
  <c r="F176" i="3"/>
  <c r="F177" i="3"/>
  <c r="F178" i="3"/>
  <c r="F179" i="3"/>
  <c r="F180" i="3"/>
  <c r="F181" i="3"/>
  <c r="F182" i="3"/>
  <c r="F183" i="3"/>
  <c r="F184" i="3"/>
  <c r="F185" i="3"/>
  <c r="F186" i="3"/>
  <c r="F187" i="3"/>
  <c r="F188" i="3"/>
  <c r="F189" i="3"/>
  <c r="F190" i="3"/>
  <c r="F191" i="3"/>
  <c r="F192" i="3"/>
  <c r="F193" i="3"/>
  <c r="F194" i="3"/>
  <c r="F195" i="3"/>
  <c r="F196" i="3"/>
  <c r="F197" i="3"/>
  <c r="F198" i="3"/>
  <c r="F199" i="3"/>
  <c r="F200" i="3"/>
  <c r="F201" i="3"/>
  <c r="F202" i="3"/>
  <c r="F203" i="3"/>
  <c r="F204" i="3"/>
  <c r="F205" i="3"/>
  <c r="F206" i="3"/>
  <c r="F207" i="3"/>
  <c r="F208" i="3"/>
  <c r="F209" i="3"/>
  <c r="F210" i="3"/>
  <c r="F211" i="3"/>
  <c r="F212" i="3"/>
  <c r="F213" i="3"/>
  <c r="F214" i="3"/>
  <c r="F215" i="3"/>
  <c r="F216" i="3"/>
  <c r="F217" i="3"/>
  <c r="F218" i="3"/>
  <c r="F219" i="3"/>
  <c r="F220" i="3"/>
  <c r="F221" i="3"/>
  <c r="F222" i="3"/>
  <c r="F223" i="3"/>
  <c r="F224" i="3"/>
  <c r="F225" i="3"/>
  <c r="F226" i="3"/>
  <c r="F227" i="3"/>
  <c r="F228" i="3"/>
  <c r="F229" i="3"/>
  <c r="F230" i="3"/>
  <c r="F231" i="3"/>
  <c r="F232" i="3"/>
  <c r="F233" i="3"/>
  <c r="F234" i="3"/>
  <c r="F235" i="3"/>
  <c r="F236" i="3"/>
  <c r="F237" i="3"/>
  <c r="F238" i="3"/>
  <c r="F239" i="3"/>
  <c r="F240" i="3"/>
  <c r="F241" i="3"/>
  <c r="F242" i="3"/>
  <c r="F243" i="3"/>
  <c r="F244" i="3"/>
  <c r="F245" i="3"/>
  <c r="F246" i="3"/>
  <c r="F247" i="3"/>
  <c r="F248" i="3"/>
  <c r="F249" i="3"/>
  <c r="F250" i="3"/>
  <c r="F251" i="3"/>
  <c r="F252" i="3"/>
  <c r="F253" i="3"/>
  <c r="F254" i="3"/>
  <c r="F255" i="3"/>
  <c r="F256" i="3"/>
  <c r="F257" i="3"/>
  <c r="F258" i="3"/>
  <c r="F259" i="3"/>
  <c r="F260" i="3"/>
  <c r="F261" i="3"/>
  <c r="F262" i="3"/>
  <c r="F263" i="3"/>
  <c r="F264" i="3"/>
  <c r="F265" i="3"/>
  <c r="F266" i="3"/>
  <c r="F267" i="3"/>
  <c r="F268" i="3"/>
  <c r="F269" i="3"/>
  <c r="F270" i="3"/>
  <c r="F271" i="3"/>
  <c r="F272" i="3"/>
  <c r="F273" i="3"/>
  <c r="F274" i="3"/>
  <c r="F275" i="3"/>
  <c r="F276" i="3"/>
  <c r="F277" i="3"/>
  <c r="F278" i="3"/>
  <c r="F279" i="3"/>
  <c r="F280" i="3"/>
  <c r="F281" i="3"/>
  <c r="F282" i="3"/>
  <c r="F283" i="3"/>
  <c r="F284" i="3"/>
  <c r="F285" i="3"/>
  <c r="F286" i="3"/>
  <c r="F287" i="3"/>
  <c r="F288" i="3"/>
  <c r="F289" i="3"/>
  <c r="F290" i="3"/>
  <c r="F291" i="3"/>
  <c r="F292" i="3"/>
  <c r="F293" i="3"/>
  <c r="F294" i="3"/>
  <c r="F295" i="3"/>
  <c r="F296" i="3"/>
  <c r="F297" i="3"/>
  <c r="F298" i="3"/>
  <c r="F299" i="3"/>
  <c r="F300" i="3"/>
  <c r="F301" i="3"/>
  <c r="F302" i="3"/>
  <c r="F303" i="3"/>
  <c r="F304" i="3"/>
  <c r="F305" i="3"/>
  <c r="F306" i="3"/>
  <c r="F307" i="3"/>
  <c r="F308" i="3"/>
  <c r="F309" i="3"/>
  <c r="F310" i="3"/>
  <c r="F311" i="3"/>
  <c r="F312" i="3"/>
  <c r="F313" i="3"/>
  <c r="F314" i="3"/>
  <c r="F315" i="3"/>
  <c r="F316" i="3"/>
  <c r="F317" i="3"/>
  <c r="F318" i="3"/>
  <c r="F319" i="3"/>
  <c r="F320" i="3"/>
  <c r="F321" i="3"/>
  <c r="F322" i="3"/>
  <c r="F323" i="3"/>
  <c r="F324" i="3"/>
  <c r="F325" i="3"/>
  <c r="F326" i="3"/>
  <c r="F327" i="3"/>
  <c r="F328" i="3"/>
  <c r="F329" i="3"/>
  <c r="F330" i="3"/>
  <c r="F331" i="3"/>
  <c r="F332" i="3"/>
  <c r="F333" i="3"/>
  <c r="F334" i="3"/>
  <c r="F335" i="3"/>
  <c r="F336" i="3"/>
  <c r="F337" i="3"/>
  <c r="F338" i="3"/>
  <c r="F339" i="3"/>
  <c r="F340" i="3"/>
  <c r="F341" i="3"/>
  <c r="F342" i="3"/>
  <c r="F343" i="3"/>
  <c r="F344" i="3"/>
  <c r="F345" i="3"/>
  <c r="F346" i="3"/>
  <c r="F347" i="3"/>
  <c r="F348" i="3"/>
  <c r="F349" i="3"/>
  <c r="F350" i="3"/>
  <c r="F351" i="3"/>
  <c r="F352" i="3"/>
  <c r="F353" i="3"/>
  <c r="F354" i="3"/>
  <c r="F355" i="3"/>
  <c r="F356" i="3"/>
  <c r="F357" i="3"/>
  <c r="F358" i="3"/>
  <c r="F359" i="3"/>
  <c r="F360" i="3"/>
  <c r="F361" i="3"/>
  <c r="F362" i="3"/>
  <c r="F363" i="3"/>
  <c r="F364" i="3"/>
  <c r="F365" i="3"/>
  <c r="F366" i="3"/>
  <c r="F367" i="3"/>
  <c r="F368" i="3"/>
  <c r="F369" i="3"/>
  <c r="F370" i="3"/>
  <c r="F371" i="3"/>
  <c r="F372" i="3"/>
  <c r="F373" i="3"/>
  <c r="F374" i="3"/>
  <c r="F375" i="3"/>
  <c r="F376" i="3"/>
  <c r="F377" i="3"/>
  <c r="F378" i="3"/>
  <c r="F379" i="3"/>
  <c r="F380" i="3"/>
  <c r="F381" i="3"/>
  <c r="F382" i="3"/>
  <c r="F383" i="3"/>
  <c r="F384" i="3"/>
  <c r="F385" i="3"/>
  <c r="F386" i="3"/>
  <c r="F387" i="3"/>
  <c r="F388" i="3"/>
  <c r="F389" i="3"/>
  <c r="F390" i="3"/>
  <c r="F391" i="3"/>
  <c r="F392" i="3"/>
  <c r="F393" i="3"/>
  <c r="F394" i="3"/>
  <c r="F395" i="3"/>
  <c r="F396" i="3"/>
  <c r="F397" i="3"/>
  <c r="F398" i="3"/>
  <c r="F399" i="3"/>
  <c r="F400" i="3"/>
  <c r="F401" i="3"/>
  <c r="F402" i="3"/>
  <c r="F403" i="3"/>
  <c r="F404" i="3"/>
  <c r="F405" i="3"/>
  <c r="F406" i="3"/>
  <c r="F407" i="3"/>
  <c r="F408" i="3"/>
  <c r="F409" i="3"/>
  <c r="F410" i="3"/>
  <c r="F411" i="3"/>
</calcChain>
</file>

<file path=xl/sharedStrings.xml><?xml version="1.0" encoding="utf-8"?>
<sst xmlns="http://schemas.openxmlformats.org/spreadsheetml/2006/main" count="4072" uniqueCount="1397">
  <si>
    <t>ICTP/N</t>
  </si>
  <si>
    <t>13000-S00000TH-00</t>
  </si>
  <si>
    <t>13000-S000038H-00</t>
  </si>
  <si>
    <t>13000-S000854H-00</t>
  </si>
  <si>
    <t>13100-S001230H-00</t>
  </si>
  <si>
    <t>13000-S000043H-00</t>
  </si>
  <si>
    <t>13000-S000047H-00</t>
  </si>
  <si>
    <t>13000-S000041H-00</t>
  </si>
  <si>
    <t>13604-SA80007H-00</t>
  </si>
  <si>
    <t>13000-S000783H-00</t>
  </si>
  <si>
    <t>13305-S0D0012H-00</t>
  </si>
  <si>
    <t>13000-S000770H-00</t>
  </si>
  <si>
    <t>13000-S000156H-00</t>
  </si>
  <si>
    <t>13000-S000160H-00</t>
  </si>
  <si>
    <t>13000-S000181H-00</t>
  </si>
  <si>
    <t>13000-S000204H-00</t>
  </si>
  <si>
    <t>13000-S000208H-00</t>
  </si>
  <si>
    <t>13000-S000266H-00</t>
  </si>
  <si>
    <t>13301-S700001H-00</t>
  </si>
  <si>
    <t>13301-S0A0025H-00</t>
  </si>
  <si>
    <t>13000-S000039H-00</t>
  </si>
  <si>
    <t>13000-S000052H-00</t>
  </si>
  <si>
    <t>13000-S001092H-00</t>
  </si>
  <si>
    <t>13000-S000520H-00</t>
  </si>
  <si>
    <t>13000-S000053H-00</t>
  </si>
  <si>
    <t>13000-S000117H-00</t>
  </si>
  <si>
    <t>13000-S000123H-00</t>
  </si>
  <si>
    <t>13000-S000596H-00</t>
  </si>
  <si>
    <t>13000-S000346H-00</t>
  </si>
  <si>
    <t>13000-S000773H-00</t>
  </si>
  <si>
    <t>13000-S000780H-00</t>
  </si>
  <si>
    <t>13000-S000353H-00</t>
  </si>
  <si>
    <t>13000-S000413H-00</t>
  </si>
  <si>
    <t>13000-S000807H-00</t>
  </si>
  <si>
    <t>13000-S000525H-00</t>
  </si>
  <si>
    <t>13000-S000575R-00</t>
  </si>
  <si>
    <t>13000-S000584H-00</t>
  </si>
  <si>
    <t>13000-S000790H-00</t>
  </si>
  <si>
    <t>13000-S000952H-00</t>
  </si>
  <si>
    <t>13000-S000819H-00</t>
  </si>
  <si>
    <t>13000-S000871H-00</t>
  </si>
  <si>
    <t>13000-S000927H-00</t>
  </si>
  <si>
    <t>13000-S001170H-00</t>
  </si>
  <si>
    <t>13000-S001194H-00</t>
  </si>
  <si>
    <t>13000-S001210H-00</t>
  </si>
  <si>
    <t>13000-S001244H-00</t>
  </si>
  <si>
    <t>13000-S001359H-00</t>
  </si>
  <si>
    <t>13000-S001360H-00</t>
  </si>
  <si>
    <t>13000-S001295H-00</t>
  </si>
  <si>
    <t>13000-S001306H-00</t>
  </si>
  <si>
    <t>13000-S001469H-00</t>
  </si>
  <si>
    <t>13000-S001470H-00</t>
  </si>
  <si>
    <t>13000-S001484H-00</t>
  </si>
  <si>
    <t>13000-S001487H-00</t>
  </si>
  <si>
    <t>13000-S001489H-00</t>
  </si>
  <si>
    <t>13000-S001490H-00</t>
  </si>
  <si>
    <t>13000-S001491H-00</t>
  </si>
  <si>
    <t>13000-S001492H-00</t>
  </si>
  <si>
    <t>13000-S001493H-00</t>
  </si>
  <si>
    <t>13000-S030613H-00</t>
  </si>
  <si>
    <t>13000-S040120H-00</t>
  </si>
  <si>
    <t>13001-S0D0001H-00</t>
  </si>
  <si>
    <t>13100-S000152H-00</t>
  </si>
  <si>
    <t>13000-S001494H-00</t>
  </si>
  <si>
    <t>13100-S000262H-00</t>
  </si>
  <si>
    <t>13100-S000679H-00</t>
  </si>
  <si>
    <t>13100-S000681H-00</t>
  </si>
  <si>
    <t>136D2-S0Q0002H-00</t>
  </si>
  <si>
    <t>13100-S000763H-00</t>
  </si>
  <si>
    <t>13100-S000820H-00</t>
  </si>
  <si>
    <t>13100-S000959H-00</t>
  </si>
  <si>
    <t>13100-S020487H-00</t>
  </si>
  <si>
    <t>13100-S000987H-00</t>
  </si>
  <si>
    <t>13100-S010028H-00</t>
  </si>
  <si>
    <t>136D2-S5H0004H-00</t>
  </si>
  <si>
    <t>13100-S010108H-00</t>
  </si>
  <si>
    <t>13100-S010280H-00</t>
  </si>
  <si>
    <t>13100-S010236H-00</t>
  </si>
  <si>
    <t>136D4-S780001H-00</t>
  </si>
  <si>
    <t>13100-S02000SH-00</t>
  </si>
  <si>
    <t>13100-S020146H-00</t>
  </si>
  <si>
    <t>13100-S020191H-00</t>
  </si>
  <si>
    <t>13100-S02020HH-00</t>
  </si>
  <si>
    <t>13100-S020320H-00</t>
  </si>
  <si>
    <t>13100-S020324H-00</t>
  </si>
  <si>
    <t>13100-S020446H-00</t>
  </si>
  <si>
    <t>13100-S020492H-00</t>
  </si>
  <si>
    <t>13100-S020708H-00</t>
  </si>
  <si>
    <t>13000-S000044H-00</t>
  </si>
  <si>
    <t>13100-S030088H-00</t>
  </si>
  <si>
    <t>13100-S001228H-00</t>
  </si>
  <si>
    <t>13200-S000072H-00</t>
  </si>
  <si>
    <t>13200-S010077H-00</t>
  </si>
  <si>
    <t>13200-S010078H-00</t>
  </si>
  <si>
    <t>13200-S050003H-00</t>
  </si>
  <si>
    <t>13201-S0K0028H-00</t>
  </si>
  <si>
    <t>13202-S050001H-00</t>
  </si>
  <si>
    <t>13301-S090040H-00</t>
  </si>
  <si>
    <t>13000-S001486H-00</t>
  </si>
  <si>
    <t>13305-S030012H-00</t>
  </si>
  <si>
    <t>133-200000-183R</t>
  </si>
  <si>
    <t>13000-S000371H-00</t>
  </si>
  <si>
    <t>13000-S000394H-00</t>
  </si>
  <si>
    <t>13000-S010606H-00</t>
  </si>
  <si>
    <t>13306-S090029H-00</t>
  </si>
  <si>
    <t>13306-S060002H-00</t>
  </si>
  <si>
    <t>13200-S000245H-00</t>
  </si>
  <si>
    <t>13306-S700004H-00</t>
  </si>
  <si>
    <t>13306-S700007H-00</t>
  </si>
  <si>
    <t>13307-S090009R-00</t>
  </si>
  <si>
    <t>136D0-S080017H-00</t>
  </si>
  <si>
    <t>136E2-S250001H-00</t>
  </si>
  <si>
    <t>13405-S0C0001H-00</t>
  </si>
  <si>
    <t>13420-S060004H-00</t>
  </si>
  <si>
    <t>13000-S000271H-00</t>
  </si>
  <si>
    <t>13000-S000528H-00</t>
  </si>
  <si>
    <t>13000-S00062HH-00</t>
  </si>
  <si>
    <t>13000-S001177H-00</t>
  </si>
  <si>
    <t>13503-S0C0008H-00</t>
  </si>
  <si>
    <t>13430-S060001H-00</t>
  </si>
  <si>
    <t>13600-S030008H-00</t>
  </si>
  <si>
    <t>13600-S030009H-00</t>
  </si>
  <si>
    <t>13309-S0V0062H-00</t>
  </si>
  <si>
    <t>13000-S001371H-00</t>
  </si>
  <si>
    <t>13665-S060002H-00</t>
  </si>
  <si>
    <t>13000-S00157HH-00</t>
  </si>
  <si>
    <t>1366A-S0C0001H-00</t>
  </si>
  <si>
    <t>13000-S00209HH-00</t>
  </si>
  <si>
    <t>13000-S010233H-00</t>
  </si>
  <si>
    <t>13000-S01038HH-00</t>
  </si>
  <si>
    <t>13000-S020422H-00</t>
  </si>
  <si>
    <t>13000-S03165HH-00</t>
  </si>
  <si>
    <t>13000-S03191HH-00</t>
  </si>
  <si>
    <t>136E7-S040007H-00</t>
  </si>
  <si>
    <t>136EB-S010001H-00</t>
  </si>
  <si>
    <t>136BA-S1B0024H-00</t>
  </si>
  <si>
    <t>136BA-S1B0025H-00</t>
  </si>
  <si>
    <t>136BA-S1B0026H-00</t>
  </si>
  <si>
    <t>136BA-S1B0027H-00</t>
  </si>
  <si>
    <t>13000-S000206H-00</t>
  </si>
  <si>
    <t>13000-S000293H-00</t>
  </si>
  <si>
    <t>13000-S000882H-00</t>
  </si>
  <si>
    <t>136BA-S5K0004H-00</t>
  </si>
  <si>
    <t>136BA-S5K0005H-00</t>
  </si>
  <si>
    <t>136BC-S860002H-00</t>
  </si>
  <si>
    <t>13000-S030292H-00</t>
  </si>
  <si>
    <t>13000-S030311H-00</t>
  </si>
  <si>
    <t>13100-S000105H-00</t>
  </si>
  <si>
    <t>136D1-S5K0001H-00</t>
  </si>
  <si>
    <t>13201-S340003H-00</t>
  </si>
  <si>
    <t>13100-S02000NH-00</t>
  </si>
  <si>
    <t>13000-S002025H-00</t>
  </si>
  <si>
    <t>13000-S001314H-00</t>
  </si>
  <si>
    <t>13420-S060034H-00</t>
  </si>
  <si>
    <t>13470-S0C0001H-00</t>
  </si>
  <si>
    <t>13401-S0D0001H-00</t>
  </si>
  <si>
    <t>13502-S230012H-00</t>
  </si>
  <si>
    <t>13606-S030001H-00</t>
  </si>
  <si>
    <t>13672-S0R0002H-00</t>
  </si>
  <si>
    <t>13677-S0K0001H-00</t>
  </si>
  <si>
    <t>136D2-S5H0003H-00</t>
  </si>
  <si>
    <t>13000-S000042H-00</t>
  </si>
  <si>
    <t>13001-S070010H-00</t>
  </si>
  <si>
    <t>13000-S000158H-00</t>
  </si>
  <si>
    <t>13000-S002016H-00</t>
  </si>
  <si>
    <t>136BA-S5K0003H-00</t>
  </si>
  <si>
    <t>13000-S000419H-00</t>
  </si>
  <si>
    <t>13000-S00064HH-00</t>
  </si>
  <si>
    <t>13000-S00001FH-00</t>
  </si>
  <si>
    <t>13100-S000145H-00</t>
  </si>
  <si>
    <t>13100-S000383H-00</t>
  </si>
  <si>
    <t>13100-S000695H-00</t>
  </si>
  <si>
    <t>13100-S001199H-00</t>
  </si>
  <si>
    <t>13100-S040017H-00</t>
  </si>
  <si>
    <t xml:space="preserve">13100-S080265H-00 </t>
  </si>
  <si>
    <t>13201-S010092H-00</t>
  </si>
  <si>
    <t>13307-S030019H-00</t>
  </si>
  <si>
    <t>13307-S060001H-00</t>
  </si>
  <si>
    <t>13307-S0G0004H-00</t>
  </si>
  <si>
    <t>13307-S030020H-00</t>
  </si>
  <si>
    <t>13620-S0C0007H-00</t>
  </si>
  <si>
    <t>13621-S0C0002H-00</t>
  </si>
  <si>
    <t>136BA-S190028H-00</t>
  </si>
  <si>
    <t>136BA-S190029H-00</t>
  </si>
  <si>
    <t>13000-S000224H-00</t>
  </si>
  <si>
    <t>13100-S000685H-00</t>
  </si>
  <si>
    <t>13000-S000237H-00</t>
  </si>
  <si>
    <t>13100-S010067H-00</t>
  </si>
  <si>
    <t>13000-S000368H-00</t>
  </si>
  <si>
    <t>13000-S000529H-00</t>
  </si>
  <si>
    <t>13100-S020139H-00</t>
  </si>
  <si>
    <t>13000-S000824H-00</t>
  </si>
  <si>
    <t>13000-S002095H-00</t>
  </si>
  <si>
    <t>13100-S000809H-00</t>
  </si>
  <si>
    <t>13000-S001240H-00</t>
  </si>
  <si>
    <t>13000-S001277H-00</t>
  </si>
  <si>
    <t>13202-S000019H-00</t>
  </si>
  <si>
    <t>13000-S001379H-00</t>
  </si>
  <si>
    <t>13000-S001381H-00</t>
  </si>
  <si>
    <t>13100-S010206H-00</t>
  </si>
  <si>
    <t>13000-S010209H-00</t>
  </si>
  <si>
    <t>13000-S010372H-00</t>
  </si>
  <si>
    <t>13405-S0D0001H-00</t>
  </si>
  <si>
    <t>13000-S010428H-00</t>
  </si>
  <si>
    <t>13000-S010584H-00</t>
  </si>
  <si>
    <t>13000-S010746H-00</t>
  </si>
  <si>
    <t>13000-S012042H-00</t>
  </si>
  <si>
    <t>13000-S020180H-00</t>
  </si>
  <si>
    <t>1366B-S030001H-00</t>
  </si>
  <si>
    <t>13000-S020725H-00</t>
  </si>
  <si>
    <t>13000-S030058H-00</t>
  </si>
  <si>
    <t>13000-S030339H-00</t>
  </si>
  <si>
    <t>13000-S030874H-00</t>
  </si>
  <si>
    <t>13405-S000001H-00</t>
  </si>
  <si>
    <t>13502-S230009H-00</t>
  </si>
  <si>
    <t>13000-S230109H-00</t>
  </si>
  <si>
    <t>13502-S230010H-00</t>
  </si>
  <si>
    <t>13100-S000211H-00</t>
  </si>
  <si>
    <t>13100-S000263H-00</t>
  </si>
  <si>
    <t>13100-S000265H-00</t>
  </si>
  <si>
    <t>13100-S000334H-00</t>
  </si>
  <si>
    <t>13100-S000359H-00</t>
  </si>
  <si>
    <t>13100-S000604H-00</t>
  </si>
  <si>
    <t>13100-S000609H-00</t>
  </si>
  <si>
    <t>13100-S000610H-00</t>
  </si>
  <si>
    <t>13100-S000979H-00</t>
  </si>
  <si>
    <t>13502-S230011H-00</t>
  </si>
  <si>
    <t>13503-S080005H-00</t>
  </si>
  <si>
    <t>13100-S01002HH-00</t>
  </si>
  <si>
    <t>13100-S010031H-00</t>
  </si>
  <si>
    <t>13100-S010069H-00</t>
  </si>
  <si>
    <t>13100-S020096H-00</t>
  </si>
  <si>
    <t>13100-S010153H-00</t>
  </si>
  <si>
    <t>136B1-S5H0001H-00</t>
  </si>
  <si>
    <t>13100-S010282H-00</t>
  </si>
  <si>
    <t>13100-S020075H-00</t>
  </si>
  <si>
    <t>136D2-S5H0001H-00</t>
  </si>
  <si>
    <t>13100-S020211H-00</t>
  </si>
  <si>
    <t>13100-S020479H-00</t>
  </si>
  <si>
    <t>13100-S020634H-00</t>
  </si>
  <si>
    <t>13100-S020647H-00</t>
  </si>
  <si>
    <t>13100-S021025H-00</t>
  </si>
  <si>
    <t>13100-S000010H-00</t>
  </si>
  <si>
    <t>13100-S070014H-00</t>
  </si>
  <si>
    <t>13100-S0F0007H-00</t>
  </si>
  <si>
    <t>13101-S0F0011H-00</t>
  </si>
  <si>
    <t>13101-S0F0021H-00</t>
  </si>
  <si>
    <t>13102-S0F0005H-00</t>
  </si>
  <si>
    <t>13200-S01000AH-00</t>
  </si>
  <si>
    <t>13100-S001012H-00</t>
  </si>
  <si>
    <t>13306-S0E0033H-00</t>
  </si>
  <si>
    <t>13100-S020101H-00</t>
  </si>
  <si>
    <t>136BA-S0R0005H-00</t>
  </si>
  <si>
    <t>13100-S020123H-00</t>
  </si>
  <si>
    <t>1366B-S0P0001H-00</t>
  </si>
  <si>
    <t>13000-S03000OH-00</t>
  </si>
  <si>
    <t>13604-S0V0001H-00</t>
  </si>
  <si>
    <t>13604-S0V0002H-00</t>
  </si>
  <si>
    <t>13665-S080009H-00</t>
  </si>
  <si>
    <t>13100-S000257H-00</t>
  </si>
  <si>
    <t>13100-S010235H-00</t>
  </si>
  <si>
    <t>13100-S050104H-00</t>
  </si>
  <si>
    <t>13000-S000196H-00</t>
  </si>
  <si>
    <t>13100-S020105H-00</t>
  </si>
  <si>
    <t>13100-S010407H-00</t>
  </si>
  <si>
    <t>13000-S001042H-00</t>
  </si>
  <si>
    <t>13100-S020603H-00</t>
  </si>
  <si>
    <t>13000-S030235H-00</t>
  </si>
  <si>
    <t>13100-S000903H-00</t>
  </si>
  <si>
    <t>13100-S020667H-00</t>
  </si>
  <si>
    <t>13100-S020670H-00</t>
  </si>
  <si>
    <t>13100-S020668H-00</t>
  </si>
  <si>
    <t>13001-S070003H-00</t>
  </si>
  <si>
    <t>13201-S340006H-00</t>
  </si>
  <si>
    <t>13201-S340005H-00</t>
  </si>
  <si>
    <t>13201-S340008H-00</t>
  </si>
  <si>
    <t>050-4P2E70-001H</t>
  </si>
  <si>
    <t>050-802050-007H</t>
  </si>
  <si>
    <t>050-Z24270-001H</t>
  </si>
  <si>
    <t>050-Z40270-001H</t>
  </si>
  <si>
    <t>050-Z40270-002H</t>
  </si>
  <si>
    <t>050-1Z3048-001H</t>
  </si>
  <si>
    <t>13201-S340004H-00</t>
  </si>
  <si>
    <t>050-123088-001H</t>
  </si>
  <si>
    <t>050-123088-002H</t>
  </si>
  <si>
    <t>050-Z30250-001H</t>
  </si>
  <si>
    <t>050-Z04250-006H</t>
  </si>
  <si>
    <t>050-Z08250-007H</t>
  </si>
  <si>
    <t>050-Z67280-001H</t>
  </si>
  <si>
    <t>050-Z67280-003H</t>
  </si>
  <si>
    <t>050-Z67280-002H</t>
  </si>
  <si>
    <t>050-Z67280-004H</t>
  </si>
  <si>
    <t>13201-S010091H-00</t>
  </si>
  <si>
    <t>13201-S340007H-00</t>
  </si>
  <si>
    <t>13000-S00109HH-00</t>
  </si>
  <si>
    <t>050-Z60262-001H</t>
  </si>
  <si>
    <t>050-Z12260-002H</t>
  </si>
  <si>
    <t>050-Z06250-001H</t>
  </si>
  <si>
    <t>050-Z20262-001H</t>
  </si>
  <si>
    <t>050-Z082Z0-021H</t>
  </si>
  <si>
    <t>050-4J2090-001H</t>
  </si>
  <si>
    <t>050-32205L-002H</t>
  </si>
  <si>
    <t>050-Z10250-002H</t>
  </si>
  <si>
    <t>13000-S030340H-00</t>
  </si>
  <si>
    <t>13000-S03148HH-00</t>
  </si>
  <si>
    <t>13000-S00175HH-00</t>
  </si>
  <si>
    <t>13000-S030709H-00</t>
  </si>
  <si>
    <t>13000-S03000GH-00</t>
  </si>
  <si>
    <t>13000-S001392H-00</t>
  </si>
  <si>
    <t>13000-S000491H-00</t>
  </si>
  <si>
    <t>13000-S000566H-00</t>
  </si>
  <si>
    <t>13100-S021028H-00</t>
  </si>
  <si>
    <t>13000-S000826H-00</t>
  </si>
  <si>
    <t>13100-S01000KH-00</t>
  </si>
  <si>
    <t>13100-S010075H-00</t>
  </si>
  <si>
    <t>13100-S010829H-00</t>
  </si>
  <si>
    <t>13100-S020019H-00</t>
  </si>
  <si>
    <t>13309-S0U0062H-00</t>
  </si>
  <si>
    <t>13301-S08R000H-00</t>
  </si>
  <si>
    <t>13301-S09R001H-00</t>
  </si>
  <si>
    <t>13306-S090036H-00</t>
  </si>
  <si>
    <t>13309-S0V0063H-00</t>
  </si>
  <si>
    <t>13306-S0H0025H-00</t>
  </si>
  <si>
    <t>136B1-S1D0001H-00</t>
  </si>
  <si>
    <t xml:space="preserve">136B1-S180003H-00 </t>
  </si>
  <si>
    <t>050-Z242Z0-003H</t>
  </si>
  <si>
    <t>050-1Z2088-001H</t>
  </si>
  <si>
    <t>050-1Z2081-001H</t>
  </si>
  <si>
    <t>050-1Z2088-002H</t>
  </si>
  <si>
    <t>1366B-S0V0001H-00</t>
  </si>
  <si>
    <t>13000-S000082H-00</t>
  </si>
  <si>
    <t>13000-S000154H-00</t>
  </si>
  <si>
    <t>13301-S0A0008H-00</t>
  </si>
  <si>
    <t>13000-S001251H-00</t>
  </si>
  <si>
    <t>13301-S040027H-00</t>
  </si>
  <si>
    <t>13301-S090037H-00</t>
  </si>
  <si>
    <t>13100-S020636H-00</t>
  </si>
  <si>
    <t>13100-S010819H-00</t>
  </si>
  <si>
    <t>13101-S0F0022H-00</t>
  </si>
  <si>
    <t>13306-S700008H-00</t>
  </si>
  <si>
    <t>MPN</t>
  </si>
  <si>
    <t>RC0201JR-07100KL</t>
  </si>
  <si>
    <t>RC0201JR-0747KL</t>
  </si>
  <si>
    <t>PE0603FRE570R01Z</t>
  </si>
  <si>
    <t>GRM21BC81E106KE51L</t>
  </si>
  <si>
    <t>RC0402JR-070RL</t>
  </si>
  <si>
    <t>RC0201JR-071KL</t>
  </si>
  <si>
    <t>RC0201FR-07100KL</t>
  </si>
  <si>
    <t>NUC123SD4AN0</t>
  </si>
  <si>
    <t>RC0201JR-074K7L</t>
  </si>
  <si>
    <t>ESD5302N</t>
  </si>
  <si>
    <t>RC0201FR-072K2L</t>
  </si>
  <si>
    <t>PE1206FRF7W0R005L</t>
  </si>
  <si>
    <t>RC0402FR-074K7L</t>
  </si>
  <si>
    <t>RC0402JR-0710ML</t>
  </si>
  <si>
    <t>RC0402JR-074K7L</t>
  </si>
  <si>
    <t>RC0402FR-0749K9L</t>
  </si>
  <si>
    <t>RC0402JR-0747KL</t>
  </si>
  <si>
    <t>BAT54C2-0-T5-G</t>
  </si>
  <si>
    <t>BAT54XV2</t>
  </si>
  <si>
    <t>RC0201FR-07200KL</t>
  </si>
  <si>
    <t>RC0201FR-07100RL</t>
  </si>
  <si>
    <t>RC0603JR-070RL</t>
  </si>
  <si>
    <t>RC0402FR-07200KL</t>
  </si>
  <si>
    <t>RC0201FR-07240RL</t>
  </si>
  <si>
    <t>RC0201FR-0775KL</t>
  </si>
  <si>
    <t>RC0201FR-0720KL</t>
  </si>
  <si>
    <t>RC0201FR-07220kL</t>
  </si>
  <si>
    <t>RC0402FR-0712K7L</t>
  </si>
  <si>
    <t>RC0201FR-07200RL</t>
  </si>
  <si>
    <t>RC0201FR-073K32L</t>
  </si>
  <si>
    <t>RC0201FR-071KL</t>
  </si>
  <si>
    <t>RC0201JR-072K2L</t>
  </si>
  <si>
    <t>RC0201JR-07100RL</t>
  </si>
  <si>
    <t>RC0201FR-07499RL</t>
  </si>
  <si>
    <t>RC0201FR-0747KL</t>
  </si>
  <si>
    <t>RC0402FR-0730KL</t>
  </si>
  <si>
    <t>RC0201FR-076K2L</t>
  </si>
  <si>
    <t>RC0201JR-070RL</t>
  </si>
  <si>
    <t>RC0201FR-0722RL</t>
  </si>
  <si>
    <t>RC0201JR-0715RL</t>
  </si>
  <si>
    <t>RC0201FR-0749R9L</t>
  </si>
  <si>
    <t>RC0201JR-07470RL</t>
  </si>
  <si>
    <t>RC0201FR-0716K9L</t>
  </si>
  <si>
    <t>RC0201JR-072R2L</t>
  </si>
  <si>
    <t>RC0201FR-07470RL</t>
  </si>
  <si>
    <t>RC0402FR-0739RL</t>
  </si>
  <si>
    <t>RC0402FR-07715KL</t>
  </si>
  <si>
    <t>RC0201FR-0760R4L</t>
  </si>
  <si>
    <t>RC0201FR-0751RL</t>
  </si>
  <si>
    <t>RC0402JR-0750RL</t>
  </si>
  <si>
    <t>RC0201JR-0762RL</t>
  </si>
  <si>
    <t>RC0201FR-07150RL</t>
  </si>
  <si>
    <t>RC0201FR-074K75L</t>
  </si>
  <si>
    <t>RC0201JR-0743RL</t>
  </si>
  <si>
    <t>RC0201FR-07330KL</t>
  </si>
  <si>
    <t>RC0201FR-0762RL</t>
  </si>
  <si>
    <t>RC0201FR-0756RL</t>
  </si>
  <si>
    <t>RC0201FR-07113RL</t>
  </si>
  <si>
    <t>RM02FTN2R20</t>
  </si>
  <si>
    <t>MS05W2F100MT5E</t>
  </si>
  <si>
    <t>NTCG104EF104FT1X</t>
  </si>
  <si>
    <t>GRM1555C1H3R0CA01D</t>
  </si>
  <si>
    <t>RC0201FR-0733RL</t>
  </si>
  <si>
    <t>GRM033R61C104KE84D</t>
  </si>
  <si>
    <t>GRM033R71E391KA01D</t>
  </si>
  <si>
    <t>GRM033R60J105MEA2D</t>
  </si>
  <si>
    <t>AP2330W-7</t>
  </si>
  <si>
    <t>GJM0335C1E180JB01D</t>
  </si>
  <si>
    <t>GRM033R61E224ME01D</t>
  </si>
  <si>
    <t>GRM155R70J472KA01D</t>
  </si>
  <si>
    <t>CC0402KRX7R9BB472</t>
  </si>
  <si>
    <t>GRM155R60J475ME47D</t>
  </si>
  <si>
    <t>CL05B104KA5NNNC</t>
  </si>
  <si>
    <t>EM5207VF</t>
  </si>
  <si>
    <t>CL05A105KP5NNNC</t>
  </si>
  <si>
    <t>CL05B104KO5NNNC</t>
  </si>
  <si>
    <t>CL05C680JB5NNNC</t>
  </si>
  <si>
    <t>WAS7227Q-10/TR</t>
  </si>
  <si>
    <t>CC0402JRNPO9BN120</t>
  </si>
  <si>
    <t>CC0402JRNPO9BN101</t>
  </si>
  <si>
    <t>CC0201KRX5R5BB104</t>
  </si>
  <si>
    <t>CC0402JRNPO9BN100</t>
  </si>
  <si>
    <t>CC0402JRNPO9BN200</t>
  </si>
  <si>
    <t>CC0402JRNPO9BN330</t>
  </si>
  <si>
    <t>CC0402KRX7R9BB221</t>
  </si>
  <si>
    <t>CC0201JRNPO9BN150</t>
  </si>
  <si>
    <t>CC0402KRX7R8BB103</t>
  </si>
  <si>
    <t>RC0201FR-0710KL</t>
  </si>
  <si>
    <t>0201N270J250CT</t>
  </si>
  <si>
    <t>C0402T102K5RACTU</t>
  </si>
  <si>
    <t>BLM18KG300WH1D</t>
  </si>
  <si>
    <t>FCM1005KF-301T01</t>
  </si>
  <si>
    <t>HCB1608KF-300T30</t>
  </si>
  <si>
    <t>QT1005RL060HC050-LF</t>
  </si>
  <si>
    <t>MBKK2012T1R0M</t>
  </si>
  <si>
    <t>QTCW2012EH4-120-LF</t>
  </si>
  <si>
    <t>LBAT54CLT1G</t>
  </si>
  <si>
    <t>RC0201FR-07121RL</t>
  </si>
  <si>
    <t>PESD5V0H1BSFYL</t>
  </si>
  <si>
    <t>LESD11LL5.0CT5G</t>
  </si>
  <si>
    <t>RC0402FR-0775RL</t>
  </si>
  <si>
    <t>RC0402FR-0739K2L</t>
  </si>
  <si>
    <t>WR04X204JTL</t>
  </si>
  <si>
    <t>L2SK3019LT1G</t>
  </si>
  <si>
    <t>2N7002K-H</t>
  </si>
  <si>
    <t>2N7002K</t>
  </si>
  <si>
    <t>BLM15AX300SN1D</t>
  </si>
  <si>
    <t>MTDK5S6R-0-T1-G</t>
  </si>
  <si>
    <t>MTA50P01SN3</t>
  </si>
  <si>
    <t>LMBT3904LT1G</t>
  </si>
  <si>
    <t>TS3A226AEYFFR</t>
  </si>
  <si>
    <t>APX8132AI-TRG</t>
  </si>
  <si>
    <t>CC6201ST</t>
  </si>
  <si>
    <t>K3LKBKB0BM-MGCP</t>
  </si>
  <si>
    <t>W25Q80DVSNIG</t>
  </si>
  <si>
    <t>RC0402FR-07200RL</t>
  </si>
  <si>
    <t>RC0402FR-072KL</t>
  </si>
  <si>
    <t>RC0402FR-076K8L</t>
  </si>
  <si>
    <t>RC0402FR-0716K9L</t>
  </si>
  <si>
    <t>SPR-P110</t>
  </si>
  <si>
    <t>W25Q256JVEIQ</t>
  </si>
  <si>
    <t>99AP3W</t>
  </si>
  <si>
    <t>99AP3X</t>
  </si>
  <si>
    <t>(28W), i3-1220P, Q???, non-vPro</t>
  </si>
  <si>
    <t>(15W), i7</t>
  </si>
  <si>
    <t>(15W), i5</t>
  </si>
  <si>
    <t>12-22/S2ST3D-C30/2C</t>
  </si>
  <si>
    <t>RC0402FR-07133RL</t>
  </si>
  <si>
    <t>CYPD6227-96BZXI</t>
  </si>
  <si>
    <t>RC0402FR-07330RL</t>
  </si>
  <si>
    <t>RTS5250S</t>
  </si>
  <si>
    <t>RC0402FR-072K4L</t>
  </si>
  <si>
    <t>WR04X2R2 JTL</t>
  </si>
  <si>
    <t>WR04X6192FTLW</t>
  </si>
  <si>
    <t>RTT024422FTH</t>
  </si>
  <si>
    <t>RLS12FTCR020</t>
  </si>
  <si>
    <t>RLM12FTCMR010</t>
  </si>
  <si>
    <t>LIS2DW12TR</t>
  </si>
  <si>
    <t>74AHC1G08GW</t>
  </si>
  <si>
    <t>SY8371B</t>
  </si>
  <si>
    <t>SY8370C1</t>
  </si>
  <si>
    <t>SY8310</t>
  </si>
  <si>
    <t>SY8386</t>
  </si>
  <si>
    <t>RC0402JR-0756RL</t>
  </si>
  <si>
    <t>RC0402FR-07220RL</t>
  </si>
  <si>
    <t>RC0402FR-072K2L</t>
  </si>
  <si>
    <t>AOZ5516QI</t>
  </si>
  <si>
    <t>AOZ71026QI</t>
  </si>
  <si>
    <t>ISL9238CHRTZ</t>
  </si>
  <si>
    <t>RMS04FT62R0</t>
  </si>
  <si>
    <t>RMS04FT49R9</t>
  </si>
  <si>
    <t>GRM188R60J226MEA0D</t>
  </si>
  <si>
    <t>AOZ13987DI-02</t>
  </si>
  <si>
    <t>EM-22AM05V06-LH</t>
  </si>
  <si>
    <t>CC0402KRX5R6BB224</t>
  </si>
  <si>
    <t>RC0402FR-07232L</t>
  </si>
  <si>
    <t>RC0402FR-07560RL</t>
  </si>
  <si>
    <t>W25Q128JWSIQ</t>
  </si>
  <si>
    <t>K4ZAF325BM-HC14</t>
  </si>
  <si>
    <t>H56G42AS4DX014</t>
  </si>
  <si>
    <t>S32A-038400-T10-BDN-1ATGA</t>
  </si>
  <si>
    <t>DG2</t>
  </si>
  <si>
    <t>NL17SZ08</t>
  </si>
  <si>
    <t>PI4ULS3V504AZMAEX</t>
  </si>
  <si>
    <t>EM5201DV</t>
  </si>
  <si>
    <t>RC0402JR-071KL</t>
  </si>
  <si>
    <t>NCP15XW682E03RC</t>
  </si>
  <si>
    <t>RC0402FR-0710KL</t>
  </si>
  <si>
    <t>RC0402FR-07681L</t>
  </si>
  <si>
    <t>AOZ22645QI</t>
  </si>
  <si>
    <t>RC0402FR-074K99L</t>
  </si>
  <si>
    <t>RC0402FR-0733RL</t>
  </si>
  <si>
    <t>RC0402FR-0721K5L</t>
  </si>
  <si>
    <t>GRM155R60J475ME87D</t>
  </si>
  <si>
    <t>CL05A475MQ5NRNC</t>
  </si>
  <si>
    <t>GRM155R61A105KE01D</t>
  </si>
  <si>
    <t>GRT0335C1E220JA02D</t>
  </si>
  <si>
    <t>GRM0335C1E220JA01D</t>
  </si>
  <si>
    <t>C1005X7R1H681KT</t>
  </si>
  <si>
    <t>C0201X5R104K250NTJ</t>
  </si>
  <si>
    <t>TMPA0603S-R15YN-D</t>
  </si>
  <si>
    <t>PMBS3906</t>
  </si>
  <si>
    <t>MMBT3906</t>
  </si>
  <si>
    <t>PBSS2515E</t>
  </si>
  <si>
    <t>PBSS2515VS</t>
  </si>
  <si>
    <t>ALC269Q-VB6-CG</t>
  </si>
  <si>
    <t>ALC122-CG</t>
  </si>
  <si>
    <t>MP86901C</t>
  </si>
  <si>
    <t>MP2941A</t>
  </si>
  <si>
    <t>RC0402FR-0710K7L</t>
  </si>
  <si>
    <t>GRM033R61A225KE47D</t>
  </si>
  <si>
    <t>RC0402FR-071K15L</t>
  </si>
  <si>
    <t>CL05A106MQ5NUNC</t>
  </si>
  <si>
    <t>RC0402JR-07100KL</t>
  </si>
  <si>
    <t>RM04JTN104</t>
  </si>
  <si>
    <t>CL10A476MQ8QRNC</t>
  </si>
  <si>
    <t>RC0402FR-07698RL</t>
  </si>
  <si>
    <t>CC0201KRX5R5BB224</t>
  </si>
  <si>
    <t>RC0402FR-071KL</t>
  </si>
  <si>
    <t>RC0402FR-07100KL</t>
  </si>
  <si>
    <t>GRM188R60J476ME15D</t>
  </si>
  <si>
    <t>RC0402JR-074R7L</t>
  </si>
  <si>
    <t>RC0402FR-077K15L</t>
  </si>
  <si>
    <t>DLM0NSN900HY2D</t>
  </si>
  <si>
    <t>RC0402FR-0745R3L</t>
  </si>
  <si>
    <t>RC0402FR-07402KL</t>
  </si>
  <si>
    <t>CL03A334KA3NRNC</t>
  </si>
  <si>
    <t>WR04X4533FTL</t>
  </si>
  <si>
    <t>WR04X9531FTL</t>
  </si>
  <si>
    <t>H9JCNNNCP3MLYR-N6E</t>
  </si>
  <si>
    <t>WR04X1000FTL</t>
  </si>
  <si>
    <t>WR04X100JTL</t>
  </si>
  <si>
    <t>WR04X1542FTL</t>
  </si>
  <si>
    <t>WR04X4122FTL</t>
  </si>
  <si>
    <t>RTT02103JTH</t>
  </si>
  <si>
    <t>JHL8040R</t>
  </si>
  <si>
    <t>RTT021471FTH</t>
  </si>
  <si>
    <t>RM04JTN101</t>
  </si>
  <si>
    <t>RM04FTN3322</t>
  </si>
  <si>
    <t>RM04FTN2R00</t>
  </si>
  <si>
    <t>MT62F512M32D2DR-031 WT:B</t>
  </si>
  <si>
    <t>S20A-038400-T10-YYD-1ATGA</t>
  </si>
  <si>
    <t>CR10-6041-FK</t>
  </si>
  <si>
    <t>S3215C</t>
  </si>
  <si>
    <t>GRM155R60J106ME05D</t>
  </si>
  <si>
    <t>GRM155R61E105KA12D</t>
  </si>
  <si>
    <t>GRM1555C1H101JA01D</t>
  </si>
  <si>
    <t>GRM188R71A225KE15D</t>
  </si>
  <si>
    <t>GCM155R71E104KE02D</t>
  </si>
  <si>
    <t>GRM155R71E473KA88D</t>
  </si>
  <si>
    <t>GRM155R71H221KA01D</t>
  </si>
  <si>
    <t>GRM155R70J105KA12D</t>
  </si>
  <si>
    <t>GRM155R61E225KE11D</t>
  </si>
  <si>
    <t>S3225A-025000</t>
  </si>
  <si>
    <t>AF1206F3.00TM</t>
  </si>
  <si>
    <t>CL10B105KO8NNNC</t>
  </si>
  <si>
    <t>CL05B223KA5NNNC</t>
  </si>
  <si>
    <t>CL05A474KA5NNNC</t>
  </si>
  <si>
    <t>CC0402KRX5R8BB474</t>
  </si>
  <si>
    <t>CL05B472KB5NNNC</t>
  </si>
  <si>
    <t>EM5109AVT-00A</t>
  </si>
  <si>
    <t>CL10A475KP8NNNC</t>
  </si>
  <si>
    <t>CC0402KRX7R9BB103</t>
  </si>
  <si>
    <t>EM5209VF</t>
  </si>
  <si>
    <t>CC0603KRX5R8BB475</t>
  </si>
  <si>
    <t>CC0402FRNPO9BN100</t>
  </si>
  <si>
    <t>CC0402MRX5R6BB224</t>
  </si>
  <si>
    <t>CC0402KRX7R6BB104</t>
  </si>
  <si>
    <t>CC0402KRX6S6BB225</t>
  </si>
  <si>
    <t>GRM21BR61E226ME44L</t>
  </si>
  <si>
    <t>C0402B225M007T</t>
  </si>
  <si>
    <t>EEFSX0E331E4</t>
  </si>
  <si>
    <t>EEFSX0E471E4</t>
  </si>
  <si>
    <t>25TQC33MYF</t>
  </si>
  <si>
    <t>25TQC100MD3</t>
  </si>
  <si>
    <t>HCB2012KF-121T50</t>
  </si>
  <si>
    <t>GRM188C80G476ME01D</t>
  </si>
  <si>
    <t>SI7625DN</t>
  </si>
  <si>
    <t>EMB07P03V_190625</t>
  </si>
  <si>
    <t>CC0603MRX5R6BB226</t>
  </si>
  <si>
    <t>NCP133AMXADJTCG</t>
  </si>
  <si>
    <t>CC0402MRX5R5BB226</t>
  </si>
  <si>
    <t>PS8811QFN36GTR2-A3</t>
  </si>
  <si>
    <t>RM02JTN103</t>
  </si>
  <si>
    <t>IT5570E-128</t>
  </si>
  <si>
    <t>IT5570VG-128/CX</t>
  </si>
  <si>
    <t>TPS2546RTER</t>
  </si>
  <si>
    <t>GRM155R60J225KE95D</t>
  </si>
  <si>
    <t>CL05C471JB5NNNC</t>
  </si>
  <si>
    <t>UMK105B7102KV-F</t>
  </si>
  <si>
    <t>RM04JTN222</t>
  </si>
  <si>
    <t>CC0402KRX5R5BB105</t>
  </si>
  <si>
    <t>RM04JTN0</t>
  </si>
  <si>
    <t>CL05B104KP5NNNC</t>
  </si>
  <si>
    <t>RC0402JR-07150KL</t>
  </si>
  <si>
    <t>CC0402KRX5R8BB104</t>
  </si>
  <si>
    <t>RM04JTN223</t>
  </si>
  <si>
    <t>GRM155R61A106ME11</t>
  </si>
  <si>
    <t>CC0402KRX7R6BB273</t>
  </si>
  <si>
    <t>CC0402KRX7R8BB562</t>
  </si>
  <si>
    <t>CC0201MRX5R8BB104</t>
  </si>
  <si>
    <t>NCP15WF104F03RC</t>
  </si>
  <si>
    <t>EM-22BM04V06-LH</t>
  </si>
  <si>
    <t>EM-15BM05VC17-LH</t>
  </si>
  <si>
    <t>EM-10AM05V35-LH</t>
  </si>
  <si>
    <t>UB11245-B200B-1H</t>
  </si>
  <si>
    <t>C128AU-K1935-L</t>
  </si>
  <si>
    <t>158-1000902614</t>
  </si>
  <si>
    <t>20525-040E-02</t>
  </si>
  <si>
    <t>WS43401-S0101-HF</t>
  </si>
  <si>
    <t>PPWB08-G004-01F-1R</t>
  </si>
  <si>
    <t>WS83040-S0171-HF</t>
  </si>
  <si>
    <t>EM-22AM29VG1-LH</t>
  </si>
  <si>
    <t>WS33081-S0201-HF</t>
  </si>
  <si>
    <t>C14109-10835-L</t>
  </si>
  <si>
    <t>51540-03001-001</t>
  </si>
  <si>
    <t>51575-00401-001</t>
  </si>
  <si>
    <t>51678-00801-001</t>
  </si>
  <si>
    <t>APCI0146-P002H</t>
  </si>
  <si>
    <t>51746-0670P-012</t>
  </si>
  <si>
    <t>PPM2P3-3E67-10F-1H</t>
  </si>
  <si>
    <t>APCI0019-P003H</t>
  </si>
  <si>
    <t>51733-06702-005</t>
  </si>
  <si>
    <t>TMPA0603S-1R5MN-D</t>
  </si>
  <si>
    <t>EM-22AM05V05-LH</t>
  </si>
  <si>
    <t>RC0402FR-071ML,</t>
  </si>
  <si>
    <t>DF40C-60DS-0.4V</t>
  </si>
  <si>
    <t>PPFP05-N112-17F-1H</t>
  </si>
  <si>
    <t>50696-0120M-002</t>
  </si>
  <si>
    <t>50208-00601-001</t>
  </si>
  <si>
    <t>FH34SRJ-20S-0.5SH</t>
  </si>
  <si>
    <t>50950-0084N-002</t>
  </si>
  <si>
    <t>2UB1646-003111F</t>
  </si>
  <si>
    <t>2SJ3080-064111F</t>
  </si>
  <si>
    <t>PPFP05-N010-17F-1H</t>
  </si>
  <si>
    <t>51614-01001-002</t>
  </si>
  <si>
    <t>RM04JTN330</t>
  </si>
  <si>
    <t>RM04JTN201</t>
  </si>
  <si>
    <t>RC0402FR-0711KL</t>
  </si>
  <si>
    <t>RM06FTN2R20</t>
  </si>
  <si>
    <t>RM10JTN0</t>
  </si>
  <si>
    <t>RC0603FR-0710K5L</t>
  </si>
  <si>
    <t>RC0402FR-13178KL</t>
  </si>
  <si>
    <t>RC0402FR-076K98L</t>
  </si>
  <si>
    <t>CC0201JRNPO8BN101</t>
  </si>
  <si>
    <t>RC0402FR-0716K5L</t>
  </si>
  <si>
    <t>CL10A106MQ8NNNC</t>
  </si>
  <si>
    <t>CL21A476MQYNNNE</t>
  </si>
  <si>
    <t>CL03A105MQ3CSNH</t>
  </si>
  <si>
    <t>CL05B224KO5NNNC</t>
  </si>
  <si>
    <t>CC0201JRNPO9BN120</t>
  </si>
  <si>
    <t>LTST-C193TBKT-5A</t>
  </si>
  <si>
    <t>BAT54CW</t>
  </si>
  <si>
    <t>LBAT54CWT1G</t>
  </si>
  <si>
    <t>ME2N7002F1KW-G</t>
  </si>
  <si>
    <t>L2N7002FDW1T1G</t>
  </si>
  <si>
    <t>ELSS-206SURWA/S530-A3/S290</t>
  </si>
  <si>
    <t>SS206SYGWA/S530-E2/S290</t>
  </si>
  <si>
    <t>AONP36332</t>
  </si>
  <si>
    <t>G916T1UF</t>
  </si>
  <si>
    <t>G9141T11U</t>
  </si>
  <si>
    <t>RT9193-18GU5</t>
  </si>
  <si>
    <t>RT9078-18GJ5</t>
  </si>
  <si>
    <t>SX32Y012000BC1T001</t>
  </si>
  <si>
    <t>E3SB12E000017E</t>
  </si>
  <si>
    <t>158-1000902603</t>
  </si>
  <si>
    <t>50521-0084N-P01</t>
  </si>
  <si>
    <t>MUC84-558702</t>
  </si>
  <si>
    <t xml:space="preserve">MUC84-558207 </t>
  </si>
  <si>
    <t>50273-0080N-001</t>
  </si>
  <si>
    <t>IT66318FN/EW-03-R</t>
  </si>
  <si>
    <t>RC0402JR-071ML</t>
  </si>
  <si>
    <t>RC0402FR-0720KL</t>
  </si>
  <si>
    <t>BAT54WS</t>
  </si>
  <si>
    <t>RC0402FR-075R1L</t>
  </si>
  <si>
    <t>BAT54CLT1G</t>
  </si>
  <si>
    <t>LBAT54ALT1G</t>
  </si>
  <si>
    <t>CC0805MRX5R6BB226</t>
  </si>
  <si>
    <t>CL21A226MPQNNNE</t>
  </si>
  <si>
    <t>EEFSX0E221E7</t>
  </si>
  <si>
    <t>T520V227M2R5ATE007</t>
  </si>
  <si>
    <t>MTAK6Y3</t>
  </si>
  <si>
    <t>0201,100K,5%,RC0201JR-07100KL,YAGEO</t>
  </si>
  <si>
    <t>0201,47K,5%,1/20W,RC0201JR-0747KL,YAGEO</t>
  </si>
  <si>
    <t>RES,10mohm,1/5W,1%,0603,HF</t>
  </si>
  <si>
    <t>C/C,0805,10uF,10%,25V,X6S,HF,MURATA</t>
  </si>
  <si>
    <t>0402,0R,5%,1/16W,RC0402JR-070RL,YAGEO</t>
  </si>
  <si>
    <t>0201,1K,5%,1/20W,RC0201JR-071KL,YAGEO</t>
  </si>
  <si>
    <t>0201,100K,1%,RC0201FR-07100KL,YAGEO</t>
  </si>
  <si>
    <t>IC,MCU,NUC123SD4AN0,LQFP64,HF,NUVOTON</t>
  </si>
  <si>
    <t>RES,0201,4.7K,5%,1/20W,HF,YAGEO</t>
  </si>
  <si>
    <t>ESD,ESD5302N,DFN1006-3L,HF,WILLSEMI</t>
  </si>
  <si>
    <t>RES,0201,2.2K,1%,1/20W,HF,YAGEO</t>
  </si>
  <si>
    <t>RES,1206,5mΩ,1%,1/2W,HF,Yageo</t>
  </si>
  <si>
    <t>RES,0402,4.7KΩ,1%,1/16W,HF,Yageo</t>
  </si>
  <si>
    <t>0402,10M,5%,1/16W,RC0402JR-0710ML,YAGEO</t>
  </si>
  <si>
    <t>RES,0402,4.7K,5%,1/16W,HF,YAGEO</t>
  </si>
  <si>
    <t>RES,0402,49.9K,RC0402FR-0749K9L,HF,YAGEO</t>
  </si>
  <si>
    <t>RES,0402,47K,5%,1/16W,HF,YAGEO</t>
  </si>
  <si>
    <t>SBD,BAT54C2-0-T5-G,SOD-523,HF,CYSTECH</t>
  </si>
  <si>
    <t>DIODE,SCHOTTKY,200MA,30V,SOD-523,HF</t>
  </si>
  <si>
    <t>0201,200K,1%,RC0201FR-07200KL,YAGEO</t>
  </si>
  <si>
    <t>RES,0201,100R,1%,RC0201FR-07100RL,HF</t>
  </si>
  <si>
    <t>RES,SMD,0 OHM,5%,1/10W,0603,HF,YAGEO</t>
  </si>
  <si>
    <t>RES,0402,200K,1%,1/16W,HF,YAGEO</t>
  </si>
  <si>
    <t>0201,240R,1%,RC0201FR-07240RL,YAGEO</t>
  </si>
  <si>
    <t>RES,0201,75K,1%,RC0201FR-0775KL,HF,YAGEO</t>
  </si>
  <si>
    <t>RES,20K,0201,RC0201FR-0720KL,Yageo,HF</t>
  </si>
  <si>
    <t>RES,0201,220K,1%,1/20W,HF,YAGEO</t>
  </si>
  <si>
    <t>RES,0402,12.7K,1%,1/16W,HF,YAGEO</t>
  </si>
  <si>
    <t>RES,0201,200R,1%,1/20W,HF,YAGEO</t>
  </si>
  <si>
    <t>RES,0201,3.32K,1%,1/20W,HF,YAGEO</t>
  </si>
  <si>
    <t>RES,1KΩ,±1%,0201,RC0201FR-071KL,HF,YAGEO</t>
  </si>
  <si>
    <t>RES,0201,2.2K,5%,1/20W,HF,YAGEO</t>
  </si>
  <si>
    <t>RES:0201,100R,5%,1/20W,HF,YAGEO</t>
  </si>
  <si>
    <t>RES,0201,499 ohm,1%,1/20W,HF,YAGEO</t>
  </si>
  <si>
    <t>RES 47K/0201/±1% YAGEO</t>
  </si>
  <si>
    <t>RES,0402,30K OHM,1%,1/8W,HF,YAGEO</t>
  </si>
  <si>
    <t>RES,0201,6.2K,1%,1/20W,HF,YAGEO</t>
  </si>
  <si>
    <t>0201,0R,5%,1/20W,RC0201JR-070RL,YAGEO</t>
  </si>
  <si>
    <t>0201,22R,1%,1/20W,RC0201FR-0722RL,YAGEO</t>
  </si>
  <si>
    <t>RES,15ohm,1/20w,5%,0201,HF</t>
  </si>
  <si>
    <t>RES,50R±1%/0201/≥1/20W,ROHS,YAGEO</t>
  </si>
  <si>
    <t>RES,470 OHM,5%,0201,HF,YAGEO</t>
  </si>
  <si>
    <t>16.9K,1%,0201,RC0201FR-0716K9L,YAGEO,HF</t>
  </si>
  <si>
    <t>RES 2.2ohm 1/20w 5% 0201</t>
  </si>
  <si>
    <t>RES 470ohm 1/20w 1% 0201</t>
  </si>
  <si>
    <t>RES,0402,39R,1%,1/16W,HF,YAGEO</t>
  </si>
  <si>
    <t>RES,0402,715K,1%,1/16W,HF,YAGEO</t>
  </si>
  <si>
    <t>RES,0201,60.4R,1%,1/20W,HF,YAGEO</t>
  </si>
  <si>
    <t>RES,0201,51Ω,1%,1/20W,HF,YAGEO</t>
  </si>
  <si>
    <t>RES,0402,50R,5%,1/16W,HF,YAGEO</t>
  </si>
  <si>
    <t>RES,0201,62R,5%,1/20W,HF,YAGEO</t>
  </si>
  <si>
    <t>RES,0201,150R,1%,1/20W,HF,YAGEO</t>
  </si>
  <si>
    <t>RES,0201,4.75K,1%,1/20W,HF,YAGEO</t>
  </si>
  <si>
    <t>RES,0201,43R,5%,1/20W,HF,YAGEO</t>
  </si>
  <si>
    <t>RES,0201,330K,1%,1/20W,HF,YAGEO</t>
  </si>
  <si>
    <t>RES,0201,62R,1%,1/20W,HF,YAGEO</t>
  </si>
  <si>
    <t>RES,0201,56R,1%,1/20W,HF,YAGEO</t>
  </si>
  <si>
    <t>RES,0201,113R,1%,1/20W,HF,YAGEO</t>
  </si>
  <si>
    <t>RES,0201,2.2R,1%,1/20W,HF,TA-I</t>
  </si>
  <si>
    <t>RES,10mΩ,±1%,0805,1/2W,HF,Uniohm</t>
  </si>
  <si>
    <t>NTC,S,0402,100K,HF,TDK</t>
  </si>
  <si>
    <t>C/C,0402,3pF,±0.25pF,50V,C0G,HF,MURATA</t>
  </si>
  <si>
    <t>RES,0201,33R,1%,1/20W,HF,YAGEO</t>
  </si>
  <si>
    <t>0201,100NF,10%,GRM033R61C104KE84D,MURATA</t>
  </si>
  <si>
    <t>C/C,390PF,10%,25V,X7R,0201,Murata,HF</t>
  </si>
  <si>
    <t>C/C,0201,1UF,6.3V, X5R,HF,MURATA</t>
  </si>
  <si>
    <t>IC,LoadSwitch,AP2330W-7,SC59,HF,Diodes</t>
  </si>
  <si>
    <t>C/C,0201,18pF,5%,25V,NP0,HF,MURATA</t>
  </si>
  <si>
    <t>MLCC,0.22UF/25V,X5R,(0201),20%,Murata</t>
  </si>
  <si>
    <t>C/C 4700pF ±10% 6.3V X7R 0402 muRata</t>
  </si>
  <si>
    <t>CAP CER 4700pF 50V 10% X7R 0402</t>
  </si>
  <si>
    <t>MLCC - SMD/SMT 4.7UF 6.3V 20% 0402</t>
  </si>
  <si>
    <t>CAP,0402,0.1uF,10%,25V,X7R,HF,Samsung</t>
  </si>
  <si>
    <t>IC,LoadSwitch,,EM5207VF,DFN3X2-14,HF,EMC</t>
  </si>
  <si>
    <t>CAP,0402,1uF,10%,10V,X5R,HF,SAMSUNG</t>
  </si>
  <si>
    <t>C/C,0402,100NF,10%,16V,X7R,HF,SAMSUNG</t>
  </si>
  <si>
    <t>C/C,0402,68pF,5%,50V,NP0,HF,SAMSUNG</t>
  </si>
  <si>
    <t>IC,Switch,WAS7227Q-10/TR,QFN,HF,WILLSEMI</t>
  </si>
  <si>
    <t>C/C,0402,12PF,5%,50V,C0G,HF,YAGEO</t>
  </si>
  <si>
    <t>CAP,0402,100pF,5%,50V,C0G,HF,YAGEO</t>
  </si>
  <si>
    <t>C/C,0.1uF,10%,6.3V,0201,HF,Yageo</t>
  </si>
  <si>
    <t>C/C,S,50V,0.01nF,5%,0402,NP0,HF,YAGEO</t>
  </si>
  <si>
    <t>C/C,0402,20pF,5%,50V,NP0,HF,YAGEO</t>
  </si>
  <si>
    <t>0402,33PF,5%,50V,CC0402JRNPO9BN330,YAGEO</t>
  </si>
  <si>
    <t>CAP CER 220pF 50V 10% X7R 0402</t>
  </si>
  <si>
    <t>CAP CER 15PF 50V 5% COG 0201</t>
  </si>
  <si>
    <t>C/C,0402,10nF,10%,25V,X7R,HF,YAGEO</t>
  </si>
  <si>
    <t>0201,10K,1%,1/20W,RC0201FR-0710KL,YAGEO</t>
  </si>
  <si>
    <t>C/C,0201,27PF,5%,25V,C0G,HF,WALSIN</t>
  </si>
  <si>
    <t>MLCC,0402,50V,1000pF,±10%,X7R,MURATA</t>
  </si>
  <si>
    <t>BEAD,0603,30R,25%,1.85A,HF,MURATA</t>
  </si>
  <si>
    <t>BEAD,0402,300R,25%,100mA,HF,TAITECH</t>
  </si>
  <si>
    <t>BEAD,0603,30R,25%,3A,HF,TAITECH</t>
  </si>
  <si>
    <t>Bead,60Ω,QT1005RL060HC050-LF,0402,MAGIC</t>
  </si>
  <si>
    <t>IND,S,0805,1uH,20%,HF,TAIYO</t>
  </si>
  <si>
    <t>CM,S,2012,120R@100MHZ,HF,MAGIC</t>
  </si>
  <si>
    <t>SBD,LBAT54CLT1G,SOT-23,HF,LRC</t>
  </si>
  <si>
    <t>RES,0201,121R,1%,1/20W,HF,YAGEO</t>
  </si>
  <si>
    <t>ESD,PESD5V0H1BSF,SOD962-2,HF,NEXPERIA</t>
  </si>
  <si>
    <t>TVS,LESD11LL5.0CT5G,LRC,RoHS</t>
  </si>
  <si>
    <t>RES,0402,75R,1%,1/16W,HF,YAGEO</t>
  </si>
  <si>
    <t>RES,0402,39.2k,1%,1/16W,HF,YAGEO</t>
  </si>
  <si>
    <t>RES,0402,200K,5%,HF,WR04X204JTL,WALSIN</t>
  </si>
  <si>
    <t>MOS,N,L2SK3019LT1G,SOT-23,HF,LRC</t>
  </si>
  <si>
    <t>MOSFET,2N7002K-H,60V,SOT23,RUICHIPS</t>
  </si>
  <si>
    <t>MOSFET,N-CH,60V,0.34A,SOT-23,HF</t>
  </si>
  <si>
    <t>BEAD,0402,30 OHM,25%,100MHz,HF,MURATA</t>
  </si>
  <si>
    <t>MOS,N,MTDK5S6R-0-T1-G,SOT363,HF,CYSTECH</t>
  </si>
  <si>
    <t>MOS,P,MTA50P01SN3,SOT-23,HF,CYSTECH</t>
  </si>
  <si>
    <t>BJT,NPN,LMBT3904LT1G,SOT23-3,RS,LRC</t>
  </si>
  <si>
    <t>ANALOG SWITCH,TS3A226AEYFFR,DSBGA,HF,TI</t>
  </si>
  <si>
    <t>HALL SENSOR,APX8132AI-TRG,SOT23,ANPEC</t>
  </si>
  <si>
    <t>IC,LP5,K3LKBKB0BM-MGCP,BGA,32Gb,HF,SS</t>
  </si>
  <si>
    <t>IC,8Mbit,SOIC-8,W25Q80DVSNIG,Winbond,HF</t>
  </si>
  <si>
    <t>RES,0402,200R,1%,1/16W,HF,YAGEO</t>
  </si>
  <si>
    <t>RES,0402,2K,1%,RC0402FR-072KL,YAGEO,HF</t>
  </si>
  <si>
    <t>RES,1/16W,6.8K,1%,0402,HF,YAGEO,</t>
  </si>
  <si>
    <t>16.9K,1%,0402,RC0402FR-0716K9L,YAGEO,HF</t>
  </si>
  <si>
    <t>FUSE,SPR-P110,0805,6V,1.1A,HF,PTTC</t>
  </si>
  <si>
    <t>NAND,W25Q256JVEIQ,WSON-8,HF,Winbond</t>
  </si>
  <si>
    <t>IC,CPU,99AP3W,I5-1250P,ADL-P,HF,Intel</t>
  </si>
  <si>
    <t>IC,CPU,99AP3X,I5-1240P,ADL-P,HF,Intel</t>
  </si>
  <si>
    <t>LED,O-W,5V,50mA,HF,Everlight</t>
  </si>
  <si>
    <t>RES,0402,133R,1%,1/16W,HF,YAGEO</t>
  </si>
  <si>
    <t>IC,PD,CYPD6227-96BZXI,BGA-96,HF,Cypress</t>
  </si>
  <si>
    <t>RES,1/16W,330R,1%,0402,HF,YAGEO</t>
  </si>
  <si>
    <t>Card reader controller,RTS5250S,REALTEK</t>
  </si>
  <si>
    <t>RES,0402,2.4K,1%,1/16W,HF,YAGEO</t>
  </si>
  <si>
    <t>RES,0402,2.2R,5%,1/16W,HF,WALSIN</t>
  </si>
  <si>
    <t>RES,1/16W,61.9K,1%,0402,HF,WALSIN</t>
  </si>
  <si>
    <t>RES,44.2K,1%,0402,RTT024422FTH,Ralec,HF</t>
  </si>
  <si>
    <t>RES,1W,0.02R,1%,1206,HF,TA-I</t>
  </si>
  <si>
    <t>RES,1W,0.01R,1%,1206,HF,TA-I</t>
  </si>
  <si>
    <t>IC,G Sensor,LIS2DW12TR,LGA-12,HF,ST</t>
  </si>
  <si>
    <t>CMOS,74AHC1G08GW,SOT353,HF,NXP</t>
  </si>
  <si>
    <t>BUCK,QFN3x4,SY8371B,HF,SILERGY</t>
  </si>
  <si>
    <t>BUCK,QFN3x4,SY8370C1,HF,SILERGY</t>
  </si>
  <si>
    <t>BUCK,QFN3x3,SY8310,HF,Silergy</t>
  </si>
  <si>
    <t>BUCK,QFN2.5x2.5,SY8386,HF,Silergy</t>
  </si>
  <si>
    <t>RES,0402,56R,RC0402JR-0756RL,HF,YAGEO</t>
  </si>
  <si>
    <t>RES,0402,220R,1%,1/16W,HF,YAGEO</t>
  </si>
  <si>
    <t>RES,0402,2.2K,1%,1/16W,HF,YAGEO</t>
  </si>
  <si>
    <t>BUCK,QFN5x5,AOZ5516QI,HF,AOS</t>
  </si>
  <si>
    <t>BUCK,QFN6x6,AOZ71026QI,HF,AOS</t>
  </si>
  <si>
    <t>Buck/Boost,TQFN4x4,ISL9238CHRTZ,RENESAS</t>
  </si>
  <si>
    <t>RES,0402,62R,1%,1/16W,HF,TA-I</t>
  </si>
  <si>
    <t>RES,0402,49.9R,1%,1/16W,HF,TA-I</t>
  </si>
  <si>
    <t>C/C,0603,22UF,20%,6.3V,X5R,HF,MURATA</t>
  </si>
  <si>
    <t>PWR-SW,DFN3x3,AOZ13987DI-02,HF,AOS</t>
  </si>
  <si>
    <t>IND,S,7.3*6.8*3.0,2200NH,20%,HF,TRIO</t>
  </si>
  <si>
    <t>0402,220NF,10%,CC0402KRX5R6BB224,YAGEO</t>
  </si>
  <si>
    <t>RES,0402,232R,1%,1/16W,HF,YAGEO</t>
  </si>
  <si>
    <t>RES,0402,560Ω,±1％,1/16W,HF,YAGEO</t>
  </si>
  <si>
    <t>NOR,W25Q128JWSIQ,SOIC-8,HF,WINBOND</t>
  </si>
  <si>
    <t>IC,GD6,K4ZAF325BM-HC14,BGA,16Gb,HF,SS</t>
  </si>
  <si>
    <t>IC,GD6,H56G42AS4DX014,BGA,HF,HYNIX</t>
  </si>
  <si>
    <t>XTL,S,38.4MHz,±10ppm,HF,YOKE</t>
  </si>
  <si>
    <t>IC,GPU, DG2 SKU4 SKU5,Intel</t>
  </si>
  <si>
    <t>LOGIC GATE,NL17SZ08DFT2G,SOT−353,HF,ON</t>
  </si>
  <si>
    <t>LOGIC Ctrl,PI4ULS3V504A,QFN-12,PERICOM</t>
  </si>
  <si>
    <t>IC,LoadSwitch,EM5201DV,DFN3X3-08,HF,EMC</t>
  </si>
  <si>
    <t>0402,1K,5%,1/16W,RC0402JR-071KL,YAGEO</t>
  </si>
  <si>
    <t>NTC,0402,6.8K,3%,NCP15XW682E03RC,MURATA</t>
  </si>
  <si>
    <t>RES,0402,10KΩ,1%,1/16W,HF,Yageo</t>
  </si>
  <si>
    <t>RES,0402,681R,1%,1/16W,HF,YAGEO</t>
  </si>
  <si>
    <t>BUCK,QFN4x4,AOZ22645QI,HF,AOS</t>
  </si>
  <si>
    <t>RES,0402,4.99K,1%,1/16W,HF,YAGEO</t>
  </si>
  <si>
    <t>RES,1/16W,33R,1%,0402,HF,YAGEO</t>
  </si>
  <si>
    <t>0402,21.5K,1%,RC0402FR-0721K5L,YAGEO</t>
  </si>
  <si>
    <t>C/C,0402,4.7UF,20%,6.3V,X5R,HF,MURATA</t>
  </si>
  <si>
    <t>C/C,4.7uF,±20%,0402,6.3V,X5R,HF,SAMSUNG</t>
  </si>
  <si>
    <t>C/C,0402,1UF,10%,10V,X5R,HF,MURATA</t>
  </si>
  <si>
    <t>C/C,0201,22pF,5%,25V,NP0,HF,MURATA</t>
  </si>
  <si>
    <t>C/C,22pF,GRM0335C1E220JA01D,MURATA,HF</t>
  </si>
  <si>
    <t>C/C,680PF,0402,50V,10%,X7R,0402,TDK,HF</t>
  </si>
  <si>
    <t>C/C,0201,100nF,10%,25V,X5R,HF,EYANG</t>
  </si>
  <si>
    <t>IND,S,7.4*6.8*3.0,150NH,30%,HF,TAI-TECH</t>
  </si>
  <si>
    <t>BJT,PNP,PMBS3906,SOT23,HF,NEXPERIA</t>
  </si>
  <si>
    <t>BJT,PNP,MMBT3906,SOT-23,HF,JINGHENG</t>
  </si>
  <si>
    <t>BJT,NPN,PBSS2515E,SOT416,HF,NXP</t>
  </si>
  <si>
    <t>BJT,D-NPN,PBSS2515VS,SOT666,HF,Nexperia</t>
  </si>
  <si>
    <t>IC,Audio Codec,ALC269Q,QFN-48,Realtek</t>
  </si>
  <si>
    <t>IC,Audio AMP,ALC122-CG,QFN-24,Realtek</t>
  </si>
  <si>
    <t>BUCK,TQFN3x4,MP86901C,HF,MPS</t>
  </si>
  <si>
    <t>BUCK,QFN3x4,MP2941A,HF,MPS</t>
  </si>
  <si>
    <t>RES,10.7K,RC0402FR-0710K7L,YAGEO,HF</t>
  </si>
  <si>
    <t>C/C,0201,2.2UF,10V,X5R,HF,MURATA</t>
  </si>
  <si>
    <t>RES,0402,1.15KΩ,1%,1/16W,HF,YAGEO</t>
  </si>
  <si>
    <t>C/C,0402,10UF,20%,6.3V,X5R,HF,SAMSUNG</t>
  </si>
  <si>
    <t>RES,0402,100K,5%,1/16W,HF,YAGEO</t>
  </si>
  <si>
    <t>RES,0402,698R,1%,RC0402FR-07698RL,YAGEO</t>
  </si>
  <si>
    <t>C/C,0201,220nF,10%,6.3V,X5R,HF,YAGEO</t>
  </si>
  <si>
    <t>RES,0402,1K,1%,1/16W,HF,YAGEO</t>
  </si>
  <si>
    <t>RES,0402,100K,1%,0402,1/16W,HF,YAGEO</t>
  </si>
  <si>
    <t>C/C47uF±20%/0603/≥6.3V/ X5R Murata</t>
  </si>
  <si>
    <t>RES 4.7ohm 1/16W 5%  0402 HF</t>
  </si>
  <si>
    <t>RES,0402,7.15Kohm,1%,1/16W,HF,YAGEO</t>
  </si>
  <si>
    <t>CM,0806,90R,25%@100MHZ,HF,MURATA</t>
  </si>
  <si>
    <t>RES,0402,45.3R,1%,1/16W,HF,YAGEO</t>
  </si>
  <si>
    <t>RES,0402,402K,1%,1/16W,HF,YAGEO</t>
  </si>
  <si>
    <t>C/C,0201,330nF,10%,25V,X5R,HF,SAMSUNG</t>
  </si>
  <si>
    <t>RES,0402,453K,1%,1/16W,WALSIN,HF</t>
  </si>
  <si>
    <t>RES,0402,9.53Kohm,1%,1/16W,HF,WALSIN</t>
  </si>
  <si>
    <t>IC,LP5,H9JCNNNCP3MLYR-N6E,BGA,32Gb,HYNIX</t>
  </si>
  <si>
    <t>RES,0402,100R,1%,1/16W,HF,WALSIN</t>
  </si>
  <si>
    <t>RES,0402,10R,5%,HF,WR04X100JTL,WALSIN</t>
  </si>
  <si>
    <t>RES,0402,15.4Kohm,1%,1/16W,HF,WALSIN</t>
  </si>
  <si>
    <t>RES,0402,41.2Kohm,1%,1/16W,HF,WALSIN</t>
  </si>
  <si>
    <t>RES,0402,10K,5%,RTT02103JTH,HF,RALEC</t>
  </si>
  <si>
    <t>IC,RETIMER,JHL8040R,BGA-105,HF,INTEL</t>
  </si>
  <si>
    <t>RES,0402,1.47Kohm,1%,1/16W,HF,RALEC</t>
  </si>
  <si>
    <t>RES,0402,100R,5%,1/16W,RM04JTN101,TA-I</t>
  </si>
  <si>
    <t>RES,0402,33.2K,1%,1/16W,RM04FTN3322,TA-I</t>
  </si>
  <si>
    <t>RES,0402,2R,1%,1/16W,RM04FTN2R00,TA-I</t>
  </si>
  <si>
    <t>LP5,MT62F512M32D2DR-031 WT:B,16Gb,MICRON</t>
  </si>
  <si>
    <t>XTL,S,S20A-038400,38.4MHz,±30ppm,HF,YOKE</t>
  </si>
  <si>
    <t>RES,0402,6.04Kohm,1%,1/16W,HF,ASJ</t>
  </si>
  <si>
    <t>XTL,S,3215,S3215C,32.768KHz,±30ppm,YOKE</t>
  </si>
  <si>
    <t>C/C,10uF,GRM155R60J106ME05D,HF,MURATA</t>
  </si>
  <si>
    <t>C/C,0402,1UF,10%,25V,X5R,HF,MURATA</t>
  </si>
  <si>
    <t>C/C,0402,100PF,5%,50V,C0G,HF,MURATA</t>
  </si>
  <si>
    <t>C/C,0603,2.2uF,10%,10V,X7R,HF,MURATA</t>
  </si>
  <si>
    <t>C/C,0402,0.1UF,10%,25V,X7R,HF,MURATA</t>
  </si>
  <si>
    <t>CAP,0402,0.047uF,10%,25V,X7R,HF</t>
  </si>
  <si>
    <t>CAP,0402,1uF,10%,6.3V,X7R,HF</t>
  </si>
  <si>
    <t>CAP CER 2.2UF 25V 10% X5R 0402</t>
  </si>
  <si>
    <t>XTL,S,S3225A-025000-F20-DYC,25M,±20,YOKE</t>
  </si>
  <si>
    <t>FUSE,AF1206F3.00TM,1206,65V,3A,HF,AEM</t>
  </si>
  <si>
    <t>C/C,16V,1UF,10％,X7R,0603,HF,SAMSUNG</t>
  </si>
  <si>
    <t>CAP,0402,0.022uF,10%,25V,X7R,HF,Samsung</t>
  </si>
  <si>
    <t>C/C,0402,470nF,10%,25V,X5R,HF,SAMSUNG</t>
  </si>
  <si>
    <t>C/C,0402,470nF,10%,25V,X5R,HF,YAGEO</t>
  </si>
  <si>
    <t>C/C,0402,4700pF,10%,50V,X7R,HF,SAMSUNG</t>
  </si>
  <si>
    <t>IC LDO,EM5109AVT-00A,DFN3x3-10,HF,EMC</t>
  </si>
  <si>
    <t>C/C,0603,4.7UF,10%,10V,X5R,HF,SAMSUNG</t>
  </si>
  <si>
    <t>CAP,0402,0.01uF±10%50V,X7R ,HF,YAGEO</t>
  </si>
  <si>
    <t>IC SWITCH IC,DFN3X2-14L,6A,EM5209VF,EMC</t>
  </si>
  <si>
    <t>C/C,0603,4.7uF,10%,25V,X5R,HF,YAGEO</t>
  </si>
  <si>
    <t>CAP CER 10pF 50V 1% C0G 0402</t>
  </si>
  <si>
    <t>CAP,0402,220NF,20%,10V,X5R,HF,Yageo</t>
  </si>
  <si>
    <t>C/C,0402,100nF,10%,10V,X7R,Yageo,HF</t>
  </si>
  <si>
    <t>CAP,0402,2.2uF,+/-10%,10V,X6S,HF,Yageo</t>
  </si>
  <si>
    <t>C/C,0805,22UF,20%,25V,X5R,HF,MURATA</t>
  </si>
  <si>
    <t>C/C,2.2UF,6.3V,20%,X5R,0402,HOLYSTONE,HF</t>
  </si>
  <si>
    <t>CAP,SX,330UF,20%,2.5V,105C,HF,Panasonic</t>
  </si>
  <si>
    <t>AL E/C,470uF,20%,2.5V,HF,PANASONIC</t>
  </si>
  <si>
    <t>AL E/C,D2,33UF,20%,25V,105C,HF,Panasonic</t>
  </si>
  <si>
    <t>T P/C,S,B,100uF,20%,25V,PANASONIC</t>
  </si>
  <si>
    <t>BEAD,120R,25%,HCB2012KF-121T50,TAI-TECH</t>
  </si>
  <si>
    <t>C/C,0603,47uF,20%,4V,X6S,HF,MuRata</t>
  </si>
  <si>
    <t>MOS,P,SI7625DN,PAK 1212-8,HF,Vishay</t>
  </si>
  <si>
    <t>C/C,0603,22uF,20%,10V,X5R,HF,YAGEO</t>
  </si>
  <si>
    <t>BUCK,XDFN1.2x1.2,NCP133AMXADJTCG,ONSEMI</t>
  </si>
  <si>
    <t>C/C,0402,22UF,20%,6.3V,X5R,HF,YAGEO</t>
  </si>
  <si>
    <t>IC,Retimer,PS8811,QFN36,HF,Parade</t>
  </si>
  <si>
    <t>0201,10K,5%,1/20W,RM02JTN103,HF,TA-I</t>
  </si>
  <si>
    <t>IC,EC,IT5570E-128,LQFP,ITE</t>
  </si>
  <si>
    <t>MCU,IT5570E-128,VFBGA,HF,ITE</t>
  </si>
  <si>
    <t>IC,USB PD,TPS2546,WQFN-16,HF,TI</t>
  </si>
  <si>
    <t>C/C,0402,2.2UF,10%,6.3V,X5R,HF,MURATA</t>
  </si>
  <si>
    <t>C/C,0402,470pF,5%,50V,NP0,HF,SAMSUNG</t>
  </si>
  <si>
    <t>C/C,0402,1000pF,10%,50V,X7R,HF,TAIYO</t>
  </si>
  <si>
    <t>RES,0402,2.2K,RC0402JR-072K2L,HF,YAGEO</t>
  </si>
  <si>
    <t>C/C,0402,1UF,10%,6.3V,X5R,HF,YAGEO</t>
  </si>
  <si>
    <t>C/C,0402,100NF,10%,10V,X7R,SAMSUNG</t>
  </si>
  <si>
    <t>RES,150K,5%,HF,RC0402JR-07150KL,YAGEO</t>
  </si>
  <si>
    <t>C/C,0402,100NF,10%,CC0402KRX5R8BB104</t>
  </si>
  <si>
    <t>RES,0402,22K,5%,1/16W,HF,TA-I</t>
  </si>
  <si>
    <t>C/C 10uF/±20%/0402/X5R/-55~85℃/10Vdc</t>
  </si>
  <si>
    <t>C/C,0402,27NF,10%,10V,X7R,HF,YAGEO</t>
  </si>
  <si>
    <t>C/C,0402,5600pF,20%,25V,X7R,HF,YAGEO</t>
  </si>
  <si>
    <t>C/C,0201,100NF,20%,25V,X5R,HF,YAGEO</t>
  </si>
  <si>
    <t>NTC,S,0402,100Kohm,1%,HF,MURATA</t>
  </si>
  <si>
    <t>IND,S,7.5*6.9*2.4,220NH,20%,HF,TRIO</t>
  </si>
  <si>
    <t>IND,S,7.6*6.8*3.0,1500NH,20%,HF,TRIO</t>
  </si>
  <si>
    <t>IND,S,7.5*6.9*3.0,1UH,20%,HF,TRIO</t>
  </si>
  <si>
    <t>TYPE C,CH -1.15, 24P</t>
  </si>
  <si>
    <t>HDMI,REV,CH-1.18,沉板,19P,Black</t>
  </si>
  <si>
    <t>Micro SD,STD,H1.27,23P,Push Push</t>
  </si>
  <si>
    <t>EDP, pitch 0.4, H1, 40pin, R/A</t>
  </si>
  <si>
    <t>WTB, H1.75, P0.8, 4P, R/A</t>
  </si>
  <si>
    <t>IND,S,7.6*6.9*1.5,2200NH,20%,HF,TRIO</t>
  </si>
  <si>
    <t>WTB, H2, P1.25, 8P, R/A</t>
  </si>
  <si>
    <t>LOCK, FPC, H1.8, P0.5, 30P, R/A</t>
  </si>
  <si>
    <t>LOCK, FPC, H1.8, P1, 4P, R/A</t>
  </si>
  <si>
    <t>LOCK, ZIF, H1.8, P1, 8P, R/A</t>
  </si>
  <si>
    <t>M.2, M KEY, H2.3, P0.5, 67P</t>
  </si>
  <si>
    <t>M.2, E KEY, H3.2, P0.5, 67P</t>
  </si>
  <si>
    <t>其它67P|母|金15u'|HF</t>
  </si>
  <si>
    <t>IND,S,7.4*6.8*3.0,1500NH,20%,HF,TRIO</t>
  </si>
  <si>
    <t>IND,S,7.4*6.9*3.0,2200NH,20%,HF,TRIO</t>
  </si>
  <si>
    <t>RES,1/16W,1M,1%,0402,HF,YAGEO,</t>
  </si>
  <si>
    <t>BTB, H1.45, P0.4, 60P, V/T</t>
  </si>
  <si>
    <t>ZIF, H1, P0.5, 12P, R/A</t>
  </si>
  <si>
    <t>WTB, H1.7, P0.8, 6P, R/A</t>
  </si>
  <si>
    <t>ZIF, H1.7, P0.5, 20P, R/A</t>
  </si>
  <si>
    <t>SPI ROM SOCKET</t>
  </si>
  <si>
    <t>USB 3.1A, REV, CH-0.7, 沉板, 9P , Black</t>
  </si>
  <si>
    <t>Audio, 4pole, CH-0.7, 6P, 內徑3.6，外徑6，無鐵環</t>
  </si>
  <si>
    <t>ZIF, H1.0, P0.5, 10P, R/A</t>
  </si>
  <si>
    <t>RES,0402,33R,5%,1/16W,RM04JTN330,HF,TA-I</t>
  </si>
  <si>
    <t>RES,1/16W,200R,5%,0402,HF,TA-I</t>
  </si>
  <si>
    <t>RES,1/16W,11K,1%,0402,HF,YAGEO</t>
  </si>
  <si>
    <t>RES,2.2ohm,1/10W,1%,0603,HF</t>
  </si>
  <si>
    <t>RES,0805,0R,5%,1/8W,RM10JTN0,HF,TA-I</t>
  </si>
  <si>
    <t>RES,0603,10.5KΩ ±1％,1/10W,HF,YAGEO</t>
  </si>
  <si>
    <t>RES,0402,178K,1%,1/16W,HF,YAGEO</t>
  </si>
  <si>
    <t>RES,6.98K,0402,RC0402FR-076K98L,Yageo,HF</t>
  </si>
  <si>
    <t>C/C,100pF,5%,25V,0201,HF,YAGEO</t>
  </si>
  <si>
    <t>RES,0402,16.5K,1%,1/16W,HF,YAGEO</t>
  </si>
  <si>
    <t>0603,10UF,20%,CL10A106MQ8NNNC,SAMSUNG</t>
  </si>
  <si>
    <t>0805,47UF,20%,CL21A476MQYNNNE,SAMSUNG</t>
  </si>
  <si>
    <t>C/C,0402,220nF,10%,16V,X7R,HF,SAMSUNG</t>
  </si>
  <si>
    <t>0201,12PF,5%,50V,CC0201JRNPO9BN120,YAGEO</t>
  </si>
  <si>
    <t>LED,LTST-C193TBKT-5A,INGAN BLUE,LITEON</t>
  </si>
  <si>
    <t>SBD,30V,0.2A,S,SOT323,ROHF</t>
  </si>
  <si>
    <t>SBD,LBAT54CWT1G,SOT323,HF,LRC</t>
  </si>
  <si>
    <t>S TR ME2N7002F1KW-G 2N SOT-363-6 ESD</t>
  </si>
  <si>
    <t>MOS,N,L2N7002FDW1T1G,SC–88,HF,LRC</t>
  </si>
  <si>
    <t>S LED ELSS-206SURWA/S530-A3/S290 RED</t>
  </si>
  <si>
    <t>LED,SS206SYGWA/S530-E2/S290,EVERLIGHT</t>
  </si>
  <si>
    <t>MOS,N+N,AONP36332,DFN3.3x3.3B,HF,AOS</t>
  </si>
  <si>
    <t>S IC G916T1UF SOT23 5P ADJUSTABLE LDO</t>
  </si>
  <si>
    <t>LDO,G9141T11U,HF,GMT</t>
  </si>
  <si>
    <t>S IC RT9193-18GU5 SC-70 5P LDO</t>
  </si>
  <si>
    <t>LDO,RT9078-18GJ5,HF,RICHTEK,TSOT-23-5</t>
  </si>
  <si>
    <t>S CRYSTAL 12MHZ 12PF +-20PPM 7V12000011</t>
  </si>
  <si>
    <t>MICRO SD 158-1000902603</t>
  </si>
  <si>
    <t>ACON MUC84-558702</t>
  </si>
  <si>
    <t>ACES 50273-0080N-001</t>
  </si>
  <si>
    <t>IC,RETIMER,IT66318FN/EW,QFN40,HF,ITE</t>
  </si>
  <si>
    <t>RES,0402,1M,5%,1/16W,HF,YAGEO</t>
  </si>
  <si>
    <t>RES,0402,20K,1%,1/16W,RC0402FR-0720KL,HF</t>
  </si>
  <si>
    <t>DIODE,Schottky,30V,0.2A,SOD-323,HF</t>
  </si>
  <si>
    <t>RES 5.1ohm 1/16W 1% 0402 HF</t>
  </si>
  <si>
    <t>Diode,SBD,30V,SOT-23,BAT54CLT1G,HF,ON</t>
  </si>
  <si>
    <t>SBD,LBAT54ALT1G,SOT23,HF,LRC</t>
  </si>
  <si>
    <t>CAP,0805,22UF,20%,6.3V,X5R,HF,Yageo</t>
  </si>
  <si>
    <t>C/C,0603,22UF,20%,6.3V,CL10A226MQ8NRNC</t>
  </si>
  <si>
    <t>AL E/C,SX,220UF,20%,2.5V,105C,HF,Panason</t>
  </si>
  <si>
    <t>MOS,N,MTAK6Y3,SOT-723,HF,CYSTECH</t>
  </si>
  <si>
    <t>ICT P/N</t>
    <phoneticPr fontId="1" type="noConversion"/>
  </si>
  <si>
    <t>DESC</t>
    <phoneticPr fontId="1" type="noConversion"/>
  </si>
  <si>
    <t>Manufacturer</t>
  </si>
  <si>
    <t>YAGEO</t>
  </si>
  <si>
    <t>MURATA</t>
  </si>
  <si>
    <t>NUVOTON</t>
  </si>
  <si>
    <t>WILLSEMI</t>
  </si>
  <si>
    <t>CYSTEK</t>
  </si>
  <si>
    <t>YANGJIE</t>
  </si>
  <si>
    <t>TA-I</t>
  </si>
  <si>
    <t>UNIOHM</t>
  </si>
  <si>
    <t>TDK</t>
  </si>
  <si>
    <t>DIODES</t>
  </si>
  <si>
    <t>SAMSUNG</t>
  </si>
  <si>
    <t>EXCELLIANCE</t>
  </si>
  <si>
    <t>WALSIN</t>
  </si>
  <si>
    <t>TAITECH</t>
  </si>
  <si>
    <t>MAGIC</t>
  </si>
  <si>
    <t>TAIYO</t>
  </si>
  <si>
    <t>LRC</t>
  </si>
  <si>
    <t>NEXPERIA</t>
  </si>
  <si>
    <t>RUICHIPS</t>
  </si>
  <si>
    <t>JINGHENG</t>
  </si>
  <si>
    <t>CYSTECH</t>
  </si>
  <si>
    <t>TI</t>
  </si>
  <si>
    <t>ANPEC</t>
  </si>
  <si>
    <t>Winbond</t>
  </si>
  <si>
    <t>PTTC</t>
  </si>
  <si>
    <t>INTEL</t>
  </si>
  <si>
    <t>EVERLIGHT</t>
  </si>
  <si>
    <t>CYPRESS</t>
  </si>
  <si>
    <t>REALTEK</t>
  </si>
  <si>
    <t>Ralec</t>
  </si>
  <si>
    <t>STMICROELECTRONICS</t>
  </si>
  <si>
    <t>NXP</t>
  </si>
  <si>
    <t>SILERGY</t>
  </si>
  <si>
    <t>AOS</t>
  </si>
  <si>
    <t>RENESAS</t>
  </si>
  <si>
    <t>TRIO</t>
  </si>
  <si>
    <t>WINBOND</t>
  </si>
  <si>
    <t>HYNIX</t>
  </si>
  <si>
    <t>YOKE</t>
  </si>
  <si>
    <t>ON</t>
  </si>
  <si>
    <t>PERICOM</t>
  </si>
  <si>
    <t>EYANG</t>
  </si>
  <si>
    <t>TAI-TECH</t>
  </si>
  <si>
    <t>MPS</t>
  </si>
  <si>
    <t>RALEC</t>
  </si>
  <si>
    <t>MICRON</t>
  </si>
  <si>
    <t>ASJ</t>
  </si>
  <si>
    <t>AEM</t>
  </si>
  <si>
    <t>HOLYSTONE</t>
  </si>
  <si>
    <t>PANASONIC</t>
  </si>
  <si>
    <t>VISHAY</t>
  </si>
  <si>
    <t>ONSEMI</t>
  </si>
  <si>
    <t>PARADE</t>
  </si>
  <si>
    <t>ITE</t>
  </si>
  <si>
    <t>DRAPHO</t>
  </si>
  <si>
    <t>ALL TOP</t>
  </si>
  <si>
    <t>I-PEX</t>
  </si>
  <si>
    <t>BU10</t>
  </si>
  <si>
    <t>ACES</t>
  </si>
  <si>
    <t>LOTES</t>
  </si>
  <si>
    <t>HRS</t>
  </si>
  <si>
    <t>SINGATRON</t>
  </si>
  <si>
    <t>LITEON</t>
  </si>
  <si>
    <t>PANJIT</t>
  </si>
  <si>
    <t>Everlight</t>
  </si>
  <si>
    <t>GMT</t>
  </si>
  <si>
    <t>RICHTEK</t>
  </si>
  <si>
    <t>TKD</t>
  </si>
  <si>
    <t>ACON</t>
  </si>
  <si>
    <t>0-RES電阻類</t>
  </si>
  <si>
    <t>1-CAP電容類</t>
  </si>
  <si>
    <t>6-IC集成芯片</t>
  </si>
  <si>
    <t>3-二三極管</t>
  </si>
  <si>
    <t>2-IND電感類</t>
  </si>
  <si>
    <t>4-Memory內存</t>
  </si>
  <si>
    <t>5-Other其他被動</t>
  </si>
  <si>
    <t>WH PIC</t>
    <phoneticPr fontId="1" type="noConversion"/>
  </si>
  <si>
    <t>Group</t>
    <phoneticPr fontId="1" type="noConversion"/>
  </si>
  <si>
    <t>A12</t>
  </si>
  <si>
    <t>A13</t>
  </si>
  <si>
    <t>A10</t>
  </si>
  <si>
    <t>A11</t>
  </si>
  <si>
    <t>13000-S230109H-00</t>
    <phoneticPr fontId="1" type="noConversion"/>
  </si>
  <si>
    <t>CR10-6041-FK</t>
    <phoneticPr fontId="1" type="noConversion"/>
  </si>
  <si>
    <t>RES,0402,6.04Kohm,1%,1/16W,HF,ASJ</t>
    <phoneticPr fontId="1" type="noConversion"/>
  </si>
  <si>
    <t>ASJ</t>
    <phoneticPr fontId="1" type="noConversion"/>
  </si>
  <si>
    <t>0-RES電阻類</t>
    <phoneticPr fontId="1" type="noConversion"/>
  </si>
  <si>
    <t>A9</t>
    <phoneticPr fontId="1" type="noConversion"/>
  </si>
  <si>
    <t>Move Type</t>
    <phoneticPr fontId="1" type="noConversion"/>
  </si>
  <si>
    <t>Move Qty</t>
    <phoneticPr fontId="1" type="noConversion"/>
  </si>
  <si>
    <t>交易窗口</t>
    <phoneticPr fontId="1" type="noConversion"/>
  </si>
  <si>
    <t>库存查询</t>
    <phoneticPr fontId="1" type="noConversion"/>
  </si>
  <si>
    <t>Stock Qty</t>
    <phoneticPr fontId="1" type="noConversion"/>
  </si>
  <si>
    <t>材料收料</t>
    <phoneticPr fontId="1" type="noConversion"/>
  </si>
  <si>
    <t>材料收料-错误反冲</t>
    <phoneticPr fontId="1" type="noConversion"/>
  </si>
  <si>
    <t>材料出货</t>
    <phoneticPr fontId="1" type="noConversion"/>
  </si>
  <si>
    <t>材料出货-错误反冲</t>
    <phoneticPr fontId="1" type="noConversion"/>
  </si>
  <si>
    <t>对库存影响</t>
    <phoneticPr fontId="1" type="noConversion"/>
  </si>
  <si>
    <t>+</t>
    <phoneticPr fontId="1" type="noConversion"/>
  </si>
  <si>
    <t>-</t>
    <phoneticPr fontId="1" type="noConversion"/>
  </si>
  <si>
    <t>(Value)</t>
  </si>
  <si>
    <t>Location</t>
  </si>
  <si>
    <t>TAISOL</t>
  </si>
  <si>
    <t>99AP3W/QYYC</t>
  </si>
  <si>
    <t>C_ADL_P_IP_EXT_0P52/BGA</t>
  </si>
  <si>
    <t>99AP3X/QYYD</t>
  </si>
  <si>
    <t>BAT54C2</t>
  </si>
  <si>
    <t xml:space="preserve">G9141T11U </t>
  </si>
  <si>
    <t>G916T1UF_SOT23-5</t>
  </si>
  <si>
    <t>MTDK5S6R</t>
  </si>
  <si>
    <t>RM04FTN4992</t>
  </si>
  <si>
    <t>CL05B105KQ5NQNC</t>
  </si>
  <si>
    <t>GRM155R60J225ME15D</t>
  </si>
  <si>
    <t>13100-S000249H-00</t>
  </si>
  <si>
    <t>HCB2012KF-121T60</t>
  </si>
  <si>
    <t>13200-S010028H-00</t>
  </si>
  <si>
    <t>RTT0275R0FTH</t>
  </si>
  <si>
    <t>13000-S020245H-00</t>
  </si>
  <si>
    <t>RTT024R70FTH</t>
  </si>
  <si>
    <t>13000-S020458H-00</t>
  </si>
  <si>
    <t>LR1206-21R020F4</t>
  </si>
  <si>
    <t>13003-S020006H-00</t>
  </si>
  <si>
    <t>RTH06R010FTP</t>
  </si>
  <si>
    <t>13003-S020013H-00</t>
  </si>
  <si>
    <t>CL10A475KQ8NNNC</t>
  </si>
  <si>
    <t>13100-S010241H-00</t>
  </si>
  <si>
    <t>RTT022491FTH</t>
  </si>
  <si>
    <t>13000-S020241H-00</t>
  </si>
  <si>
    <t>RTT022373FTH</t>
  </si>
  <si>
    <t>13000-S020279H-00</t>
  </si>
  <si>
    <t>CL10A105KA8NNNC</t>
  </si>
  <si>
    <t>13100-S010264H-00</t>
  </si>
  <si>
    <t>CL05A225K05NQNC</t>
  </si>
  <si>
    <t>13100-S010347H-00</t>
  </si>
  <si>
    <t>60355-0037P-001</t>
  </si>
  <si>
    <t>999M2T</t>
  </si>
  <si>
    <t>APW8713EQBI-TRG</t>
  </si>
  <si>
    <t>APW9109BI-TRG</t>
  </si>
  <si>
    <t>CC0402GRNFO9BN820</t>
  </si>
  <si>
    <t>CC0402JRNPO9BN180</t>
  </si>
  <si>
    <t>CC0402JRNPO9BN470</t>
  </si>
  <si>
    <t>NV140DRM-N61</t>
  </si>
  <si>
    <t>PH291-002T410P</t>
  </si>
  <si>
    <t>RC0402FR-07113RL</t>
  </si>
  <si>
    <t>RC0402FR-07121RL</t>
  </si>
  <si>
    <t>RC0402FR-0713K7L</t>
  </si>
  <si>
    <t>RC0402FR-0718K2L</t>
  </si>
  <si>
    <t>RC0402FR-071K62L</t>
  </si>
  <si>
    <t>RC0402FR-0726K7L</t>
  </si>
  <si>
    <t>RC0402FR-0728K7L</t>
  </si>
  <si>
    <t>RC0402FR-0739KRL</t>
  </si>
  <si>
    <t>RC0402FR-073K09L</t>
  </si>
  <si>
    <t>RC0402FR-07402RL</t>
  </si>
  <si>
    <t>RC0402FR-0747KL</t>
  </si>
  <si>
    <t>RC0402FR-0752K3L</t>
  </si>
  <si>
    <t>RC0402FR-0756RL</t>
  </si>
  <si>
    <t>RC0402FR-07576RL</t>
  </si>
  <si>
    <t>RC0402FR-0760R4L</t>
  </si>
  <si>
    <t>RC0402FR-076K2L</t>
  </si>
  <si>
    <t>RC0402FR-078K87L</t>
  </si>
  <si>
    <t>RC0402FR-079K09L</t>
  </si>
  <si>
    <t>RC0402JR-0710KL</t>
  </si>
  <si>
    <t>RC0603LR-070RL</t>
  </si>
  <si>
    <t>RM04FTN1333</t>
  </si>
  <si>
    <t>RM04FTN1501</t>
  </si>
  <si>
    <t>RM04FTN1601</t>
  </si>
  <si>
    <t>RM04FTN2004</t>
  </si>
  <si>
    <t>RM04FTN7152</t>
  </si>
  <si>
    <t>SB472A22H2</t>
  </si>
  <si>
    <t>SPR-P260T</t>
  </si>
  <si>
    <t>WR04X1212FTL</t>
  </si>
  <si>
    <t>WR04X2000FTL</t>
  </si>
  <si>
    <t>WR04X3480FTL</t>
  </si>
  <si>
    <t>WR04X8202FTL</t>
  </si>
  <si>
    <t>RC0402FR-07178KL</t>
  </si>
  <si>
    <t>RC0402FR-07232RL</t>
  </si>
  <si>
    <t>Date</t>
    <phoneticPr fontId="1" type="noConversion"/>
  </si>
  <si>
    <t>12/6</t>
    <phoneticPr fontId="1" type="noConversion"/>
  </si>
  <si>
    <t>Issue Qty</t>
    <phoneticPr fontId="1" type="noConversion"/>
  </si>
  <si>
    <t>2N7002LT1G</t>
  </si>
  <si>
    <t>2N7002LT1G_SOT23-3</t>
  </si>
  <si>
    <t>AOZ71026I</t>
  </si>
  <si>
    <t>GRM155R71C104KA88D</t>
  </si>
  <si>
    <t>13100-S000104H-00</t>
  </si>
  <si>
    <t>0.1U_0402_16V_X7RK</t>
  </si>
  <si>
    <t>IT66318FN/EW</t>
  </si>
  <si>
    <t>PESD5V0H1BSFYL-GP-U1</t>
  </si>
  <si>
    <t>LIS2DW12</t>
  </si>
  <si>
    <t>LIS2DW12TR-GP</t>
  </si>
  <si>
    <t>PE0402FRF7T0R01L</t>
  </si>
  <si>
    <t>13003-S000031H-00</t>
  </si>
  <si>
    <t>0.01_0402_1%</t>
  </si>
  <si>
    <t>PESD5V0H1BSF</t>
  </si>
  <si>
    <t>RC0402FR-071ML</t>
  </si>
  <si>
    <t>1M_0402_1%</t>
  </si>
  <si>
    <t>RC0402JR-07133RL</t>
  </si>
  <si>
    <t>133_0402_5%</t>
  </si>
  <si>
    <t>RM04FTN1652</t>
  </si>
  <si>
    <t>16.5K_0402_1%</t>
  </si>
  <si>
    <t>RM04JTN103</t>
  </si>
  <si>
    <t>WR04X2R2JTL</t>
  </si>
  <si>
    <t>2.2_0402_5%</t>
  </si>
  <si>
    <t>STANDOFF GPU</t>
  </si>
  <si>
    <t>H2.2, Ø4.6</t>
  </si>
  <si>
    <t>STANDOFF WLAN</t>
  </si>
  <si>
    <t>H2.9, Ø5</t>
  </si>
  <si>
    <t>ASIH1-TP-FFC</t>
  </si>
  <si>
    <t>8P</t>
  </si>
  <si>
    <t>LUXSHARE-ICT</t>
  </si>
  <si>
    <t>ASIH1-FP-FFC</t>
  </si>
  <si>
    <t>10P</t>
  </si>
  <si>
    <t>RC0402FR-0748K7L</t>
  </si>
  <si>
    <t>YJL2305A</t>
  </si>
  <si>
    <t>L2N7002SDW1T1G</t>
  </si>
  <si>
    <t>CAMERA(HD)</t>
  </si>
  <si>
    <t>ASIH1 FHD EDP CABLE</t>
  </si>
  <si>
    <t>ASIH1 2K AUO EDP CABLE</t>
  </si>
  <si>
    <t>ASIH1 10 CABLE ASSY</t>
  </si>
  <si>
    <t>ASIH1 2K BOE EDP CABLE</t>
  </si>
  <si>
    <t>RC0402FR-07681RL</t>
  </si>
  <si>
    <t>A22</t>
  </si>
  <si>
    <t>A33</t>
  </si>
  <si>
    <t>A45</t>
  </si>
  <si>
    <t>A40</t>
  </si>
  <si>
    <t>A14</t>
  </si>
  <si>
    <t>A23</t>
  </si>
  <si>
    <t>A15</t>
  </si>
  <si>
    <t>A16</t>
  </si>
  <si>
    <t>A17</t>
  </si>
  <si>
    <t>A18</t>
  </si>
  <si>
    <t>A19</t>
  </si>
  <si>
    <t>A20</t>
  </si>
  <si>
    <t>A21</t>
  </si>
  <si>
    <t>A24</t>
  </si>
  <si>
    <t>A25</t>
  </si>
  <si>
    <t>A26</t>
  </si>
  <si>
    <t>A27</t>
  </si>
  <si>
    <t>A28</t>
  </si>
  <si>
    <t>A29</t>
  </si>
  <si>
    <t>A30</t>
  </si>
  <si>
    <t>A31</t>
  </si>
  <si>
    <t>A32</t>
  </si>
  <si>
    <t>A34</t>
  </si>
  <si>
    <t>A35</t>
  </si>
  <si>
    <t>A36</t>
  </si>
  <si>
    <t>A37</t>
  </si>
  <si>
    <t>A38</t>
  </si>
  <si>
    <t>A39</t>
  </si>
  <si>
    <t>A41</t>
  </si>
  <si>
    <t>A42</t>
  </si>
  <si>
    <t>A43</t>
  </si>
  <si>
    <t>A44</t>
  </si>
  <si>
    <t>A46</t>
  </si>
  <si>
    <t>0402N471J500CT</t>
  </si>
  <si>
    <t>AC0402KRX7R8BB104</t>
  </si>
  <si>
    <t>C0603B226M010T</t>
  </si>
  <si>
    <t>C0603B475K025T</t>
  </si>
  <si>
    <t>CC0201JRNPO8BN180</t>
  </si>
  <si>
    <t>CC0201KRX7R9BB391</t>
  </si>
  <si>
    <t>CC0402CRNPO9BN3R0</t>
  </si>
  <si>
    <t>CC0402JRNPO9BN471</t>
  </si>
  <si>
    <t>CC0402JRNPO9BN680</t>
  </si>
  <si>
    <t>CC0402KRX5R5BB225</t>
  </si>
  <si>
    <t>CC0402KRX7R7BB104</t>
  </si>
  <si>
    <t>CC0402KRX7R8BB223</t>
  </si>
  <si>
    <t>CC0402KRX7R8BB473</t>
  </si>
  <si>
    <t>CC0402KRX7R9BB102</t>
  </si>
  <si>
    <t>CC0402MRX5R5BB225</t>
  </si>
  <si>
    <t>CC0603KRX7R6BB225</t>
  </si>
  <si>
    <t>CL03A104KO3NNNC</t>
  </si>
  <si>
    <t>CL03A225MP3CRNC</t>
  </si>
  <si>
    <t>CL05A105KA5NQNC</t>
  </si>
  <si>
    <t>CL05A225MQ5NSNC</t>
  </si>
  <si>
    <t>CL05A226MQ5QUNC</t>
  </si>
  <si>
    <t>CL10A226MQ8NRNC</t>
  </si>
  <si>
    <t>CL21A106KAYNNNE</t>
  </si>
  <si>
    <t>HOSONIC</t>
  </si>
  <si>
    <t>JMK105CBJ106MV-F</t>
  </si>
  <si>
    <t>LBAT54XV2T1G</t>
  </si>
  <si>
    <t>MATSUKI</t>
  </si>
  <si>
    <t>RLS04FTKR010</t>
  </si>
  <si>
    <t>RLS06FTSR010</t>
  </si>
  <si>
    <t>RLS10FTSR010</t>
  </si>
  <si>
    <t xml:space="preserve">RLS12FTCR005 </t>
  </si>
  <si>
    <t>RM02FTN1002</t>
  </si>
  <si>
    <t>RM02FTN1003</t>
  </si>
  <si>
    <t>RM02FTN2000</t>
  </si>
  <si>
    <t>RM02FTN2201</t>
  </si>
  <si>
    <t>RM02FTN2203</t>
  </si>
  <si>
    <t>RM02FTN3321</t>
  </si>
  <si>
    <t>RM02JTN0</t>
  </si>
  <si>
    <t>RM02JTN101</t>
  </si>
  <si>
    <t>RM02JTN102</t>
  </si>
  <si>
    <t>RM02JTN104</t>
  </si>
  <si>
    <t>RM02JTN472</t>
  </si>
  <si>
    <t>RM02JTN473</t>
  </si>
  <si>
    <t>RM04FTN1000</t>
  </si>
  <si>
    <t>RM04FTN1001</t>
  </si>
  <si>
    <t>RM04FTN1002</t>
  </si>
  <si>
    <t>RM04FTN1003</t>
  </si>
  <si>
    <t>RM04FTN1151</t>
  </si>
  <si>
    <t>RM04FTN2002</t>
  </si>
  <si>
    <t>RM04FTN2003</t>
  </si>
  <si>
    <t>RM04FTN2200</t>
  </si>
  <si>
    <t>RM04FTN2201</t>
  </si>
  <si>
    <t>RM04FTN33R0</t>
  </si>
  <si>
    <t>RM04FTN39R0</t>
  </si>
  <si>
    <t>RM04FTN4533</t>
  </si>
  <si>
    <t>RM04FTN4701</t>
  </si>
  <si>
    <t>RM04FTN4991</t>
  </si>
  <si>
    <t>RM04FTN5R10</t>
  </si>
  <si>
    <t>RM04FTN6041</t>
  </si>
  <si>
    <t>RM04FTN6980</t>
  </si>
  <si>
    <t>RM04FTN7153</t>
  </si>
  <si>
    <t>RM04FTN9531</t>
  </si>
  <si>
    <t>RM04JTN100</t>
  </si>
  <si>
    <t>RM04JTN105</t>
  </si>
  <si>
    <t>RM04JTN106</t>
  </si>
  <si>
    <t>RM04JTN154</t>
  </si>
  <si>
    <t>RM04JTN204</t>
  </si>
  <si>
    <t>RM04JTN472</t>
  </si>
  <si>
    <t>RM04JTN473</t>
  </si>
  <si>
    <t>RM04JTN560</t>
  </si>
  <si>
    <t>RM06JTN0</t>
  </si>
  <si>
    <t>AIT GROUP</t>
  </si>
  <si>
    <t>POWERV</t>
  </si>
  <si>
    <t>UMK105B7102KVHF</t>
  </si>
  <si>
    <t>7-CONN</t>
    <phoneticPr fontId="1" type="noConversion"/>
  </si>
  <si>
    <t>9-STANDOFF</t>
    <phoneticPr fontId="1" type="noConversion"/>
  </si>
  <si>
    <t>8-IO BOARD</t>
    <phoneticPr fontId="1" type="noConversion"/>
  </si>
  <si>
    <t>10-摄像头</t>
    <phoneticPr fontId="1" type="noConversion"/>
  </si>
  <si>
    <t>HARMONY MOUNTAINS</t>
    <phoneticPr fontId="1" type="noConversion"/>
  </si>
  <si>
    <t>11-线材</t>
    <phoneticPr fontId="1" type="noConversion"/>
  </si>
  <si>
    <t>A47</t>
    <phoneticPr fontId="1" type="noConversion"/>
  </si>
  <si>
    <t>A01</t>
    <phoneticPr fontId="1" type="noConversion"/>
  </si>
  <si>
    <t>A02</t>
    <phoneticPr fontId="1" type="noConversion"/>
  </si>
  <si>
    <t>A03</t>
    <phoneticPr fontId="1" type="noConversion"/>
  </si>
  <si>
    <t>A04</t>
    <phoneticPr fontId="1" type="noConversion"/>
  </si>
  <si>
    <t>A05</t>
    <phoneticPr fontId="1" type="noConversion"/>
  </si>
  <si>
    <t>A06</t>
    <phoneticPr fontId="1" type="noConversion"/>
  </si>
  <si>
    <t>A07</t>
    <phoneticPr fontId="1" type="noConversion"/>
  </si>
  <si>
    <t>A08</t>
    <phoneticPr fontId="1" type="noConversion"/>
  </si>
  <si>
    <t>A09</t>
    <phoneticPr fontId="1" type="noConversion"/>
  </si>
  <si>
    <t>12-其他</t>
    <phoneticPr fontId="1" type="noConversion"/>
  </si>
  <si>
    <t>A48</t>
    <phoneticPr fontId="1" type="noConversion"/>
  </si>
  <si>
    <t>A49</t>
    <phoneticPr fontId="1" type="noConversion"/>
  </si>
  <si>
    <t>Stock</t>
    <phoneticPr fontId="1" type="noConversion"/>
  </si>
  <si>
    <t>12/2</t>
    <phoneticPr fontId="1" type="noConversion"/>
  </si>
  <si>
    <t>11/30</t>
    <phoneticPr fontId="1" type="noConversion"/>
  </si>
  <si>
    <t>OK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</si>
</sst>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76" formatCode="#,##0_ ;[Red]\-#,##0\ "/>
    <numFmt numFmtId="177" formatCode="#,##0.00_ "/>
    <numFmt numFmtId="178" formatCode="#,##0_ "/>
  </numFmts>
  <fonts count="15" x14ac:knownFonts="1">
    <font>
      <sz val="11"/>
      <color theme="1"/>
      <name val="新細明體"/>
      <family val="2"/>
      <charset val="134"/>
      <scheme val="minor"/>
    </font>
    <font>
      <sz val="9"/>
      <name val="新細明體"/>
      <family val="2"/>
      <charset val="134"/>
      <scheme val="minor"/>
    </font>
    <font>
      <b/>
      <sz val="8"/>
      <color theme="1"/>
      <name val="新細明體"/>
      <family val="3"/>
      <charset val="134"/>
      <scheme val="minor"/>
    </font>
    <font>
      <sz val="8"/>
      <color theme="1"/>
      <name val="新細明體"/>
      <family val="3"/>
      <charset val="134"/>
      <scheme val="minor"/>
    </font>
    <font>
      <b/>
      <u/>
      <sz val="18"/>
      <color rgb="FFFF0000"/>
      <name val="新細明體"/>
      <family val="3"/>
      <charset val="134"/>
      <scheme val="minor"/>
    </font>
    <font>
      <sz val="18"/>
      <color theme="1"/>
      <name val="新細明體"/>
      <family val="3"/>
      <charset val="134"/>
      <scheme val="minor"/>
    </font>
    <font>
      <b/>
      <sz val="18"/>
      <color theme="1"/>
      <name val="新細明體"/>
      <family val="3"/>
      <charset val="134"/>
      <scheme val="minor"/>
    </font>
    <font>
      <u/>
      <sz val="18"/>
      <color rgb="FFFF0000"/>
      <name val="新細明體"/>
      <family val="3"/>
      <charset val="134"/>
      <scheme val="minor"/>
    </font>
    <font>
      <sz val="18"/>
      <color rgb="FFFF0000"/>
      <name val="新細明體"/>
      <family val="3"/>
      <charset val="134"/>
      <scheme val="minor"/>
    </font>
    <font>
      <sz val="18"/>
      <name val="新細明體"/>
      <family val="3"/>
      <charset val="134"/>
      <scheme val="minor"/>
    </font>
    <font>
      <sz val="8"/>
      <color theme="1"/>
      <name val="新細明體"/>
      <family val="2"/>
      <charset val="134"/>
      <scheme val="minor"/>
    </font>
    <font>
      <b/>
      <sz val="14"/>
      <color theme="1"/>
      <name val="新細明體"/>
      <family val="3"/>
      <charset val="134"/>
      <scheme val="minor"/>
    </font>
    <font>
      <b/>
      <sz val="18"/>
      <color rgb="FFFF0000"/>
      <name val="新細明體"/>
      <family val="3"/>
      <charset val="134"/>
      <scheme val="minor"/>
    </font>
    <font>
      <sz val="14"/>
      <color theme="1"/>
      <name val="新細明體"/>
      <family val="3"/>
      <charset val="134"/>
      <scheme val="minor"/>
    </font>
    <font>
      <b/>
      <sz val="18"/>
      <name val="新細明體"/>
      <family val="3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9">
    <xf numFmtId="0" fontId="0" fillId="0" borderId="0" xfId="0">
      <alignment vertical="center"/>
    </xf>
    <xf numFmtId="0" fontId="2" fillId="2" borderId="0" xfId="0" applyFont="1" applyFill="1">
      <alignment vertical="center"/>
    </xf>
    <xf numFmtId="0" fontId="2" fillId="2" borderId="0" xfId="0" applyFont="1" applyFill="1" applyAlignment="1">
      <alignment horizontal="left" vertical="center"/>
    </xf>
    <xf numFmtId="0" fontId="3" fillId="0" borderId="0" xfId="0" applyFont="1">
      <alignment vertical="center"/>
    </xf>
    <xf numFmtId="0" fontId="3" fillId="3" borderId="0" xfId="0" applyFont="1" applyFill="1">
      <alignment vertical="center"/>
    </xf>
    <xf numFmtId="0" fontId="4" fillId="0" borderId="0" xfId="0" applyFont="1" applyAlignment="1">
      <alignment horizontal="center" vertical="center"/>
    </xf>
    <xf numFmtId="0" fontId="5" fillId="0" borderId="0" xfId="0" applyFont="1">
      <alignment vertical="center"/>
    </xf>
    <xf numFmtId="0" fontId="5" fillId="3" borderId="0" xfId="0" applyFont="1" applyFill="1">
      <alignment vertical="center"/>
    </xf>
    <xf numFmtId="0" fontId="6" fillId="2" borderId="0" xfId="0" applyFont="1" applyFill="1" applyAlignment="1">
      <alignment horizontal="left" vertical="center"/>
    </xf>
    <xf numFmtId="0" fontId="8" fillId="4" borderId="0" xfId="0" applyFont="1" applyFill="1">
      <alignment vertical="center"/>
    </xf>
    <xf numFmtId="0" fontId="7" fillId="4" borderId="0" xfId="0" applyFont="1" applyFill="1">
      <alignment vertical="center"/>
    </xf>
    <xf numFmtId="0" fontId="6" fillId="2" borderId="0" xfId="0" applyFont="1" applyFill="1">
      <alignment vertical="center"/>
    </xf>
    <xf numFmtId="0" fontId="9" fillId="4" borderId="0" xfId="0" applyFont="1" applyFill="1">
      <alignment vertical="center"/>
    </xf>
    <xf numFmtId="0" fontId="5" fillId="4" borderId="0" xfId="0" applyFont="1" applyFill="1">
      <alignment vertical="center"/>
    </xf>
    <xf numFmtId="0" fontId="4" fillId="4" borderId="0" xfId="0" applyFont="1" applyFill="1" applyAlignment="1">
      <alignment horizontal="left" vertical="center"/>
    </xf>
    <xf numFmtId="0" fontId="4" fillId="4" borderId="0" xfId="0" applyFont="1" applyFill="1">
      <alignment vertical="center"/>
    </xf>
    <xf numFmtId="0" fontId="10" fillId="0" borderId="0" xfId="0" applyFont="1">
      <alignment vertical="center"/>
    </xf>
    <xf numFmtId="0" fontId="10" fillId="2" borderId="0" xfId="0" applyFont="1" applyFill="1">
      <alignment vertical="center"/>
    </xf>
    <xf numFmtId="0" fontId="10" fillId="0" borderId="0" xfId="0" quotePrefix="1" applyFont="1">
      <alignment vertical="center"/>
    </xf>
    <xf numFmtId="176" fontId="2" fillId="2" borderId="0" xfId="0" applyNumberFormat="1" applyFont="1" applyFill="1">
      <alignment vertical="center"/>
    </xf>
    <xf numFmtId="176" fontId="10" fillId="0" borderId="0" xfId="0" applyNumberFormat="1" applyFont="1">
      <alignment vertical="center"/>
    </xf>
    <xf numFmtId="176" fontId="10" fillId="0" borderId="0" xfId="0" quotePrefix="1" applyNumberFormat="1" applyFont="1">
      <alignment vertical="center"/>
    </xf>
    <xf numFmtId="176" fontId="2" fillId="5" borderId="0" xfId="0" applyNumberFormat="1" applyFont="1" applyFill="1" applyAlignment="1">
      <alignment horizontal="center" vertical="center"/>
    </xf>
    <xf numFmtId="0" fontId="12" fillId="5" borderId="0" xfId="0" applyFont="1" applyFill="1" applyAlignment="1">
      <alignment horizontal="center" vertical="center"/>
    </xf>
    <xf numFmtId="0" fontId="11" fillId="2" borderId="0" xfId="0" applyFont="1" applyFill="1">
      <alignment vertical="center"/>
    </xf>
    <xf numFmtId="0" fontId="13" fillId="0" borderId="0" xfId="0" applyFont="1">
      <alignment vertical="center"/>
    </xf>
    <xf numFmtId="0" fontId="14" fillId="4" borderId="0" xfId="0" applyFont="1" applyFill="1" applyAlignment="1">
      <alignment horizontal="left" vertical="center"/>
    </xf>
    <xf numFmtId="177" fontId="10" fillId="0" borderId="0" xfId="0" applyNumberFormat="1" applyFont="1">
      <alignment vertical="center"/>
    </xf>
    <xf numFmtId="178" fontId="10" fillId="0" borderId="0" xfId="0" applyNumberFormat="1" applyFont="1">
      <alignment vertical="center"/>
    </xf>
  </cellXfs>
  <cellStyles count="1">
    <cellStyle name="一般" xfId="0" builtinId="0"/>
  </cellStyles>
  <dxfs count="0"/>
  <tableStyles count="0" defaultTableStyle="TableStyleMedium2" defaultPivotStyle="PivotStyleLight16"/>
  <colors>
    <mruColors>
      <color rgb="FF00FFFF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7</xdr:row>
      <xdr:rowOff>6350</xdr:rowOff>
    </xdr:from>
    <xdr:to>
      <xdr:col>4</xdr:col>
      <xdr:colOff>25400</xdr:colOff>
      <xdr:row>13</xdr:row>
      <xdr:rowOff>0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71EAD3EE-8585-42E2-989B-D350DFBF35A3}"/>
            </a:ext>
          </a:extLst>
        </xdr:cNvPr>
        <xdr:cNvSpPr/>
      </xdr:nvSpPr>
      <xdr:spPr>
        <a:xfrm>
          <a:off x="2423160" y="1576070"/>
          <a:ext cx="4102100" cy="1502410"/>
        </a:xfrm>
        <a:prstGeom prst="rect">
          <a:avLst/>
        </a:prstGeom>
        <a:solidFill>
          <a:srgbClr val="00FFFF">
            <a:alpha val="20000"/>
          </a:srgbClr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25400</xdr:colOff>
      <xdr:row>9</xdr:row>
      <xdr:rowOff>144780</xdr:rowOff>
    </xdr:from>
    <xdr:to>
      <xdr:col>5</xdr:col>
      <xdr:colOff>304800</xdr:colOff>
      <xdr:row>9</xdr:row>
      <xdr:rowOff>147955</xdr:rowOff>
    </xdr:to>
    <xdr:cxnSp macro="">
      <xdr:nvCxnSpPr>
        <xdr:cNvPr id="4" name="直接箭头连接符 3">
          <a:extLst>
            <a:ext uri="{FF2B5EF4-FFF2-40B4-BE49-F238E27FC236}">
              <a16:creationId xmlns:a16="http://schemas.microsoft.com/office/drawing/2014/main" id="{7DD42D46-C9ED-4167-BB2E-20E78C36F806}"/>
            </a:ext>
          </a:extLst>
        </xdr:cNvPr>
        <xdr:cNvCxnSpPr>
          <a:stCxn id="3" idx="3"/>
        </xdr:cNvCxnSpPr>
      </xdr:nvCxnSpPr>
      <xdr:spPr>
        <a:xfrm flipV="1">
          <a:off x="6525260" y="2583180"/>
          <a:ext cx="431800" cy="3175"/>
        </a:xfrm>
        <a:prstGeom prst="straightConnector1">
          <a:avLst/>
        </a:prstGeom>
        <a:ln w="31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312420</xdr:colOff>
      <xdr:row>8</xdr:row>
      <xdr:rowOff>154940</xdr:rowOff>
    </xdr:from>
    <xdr:to>
      <xdr:col>8</xdr:col>
      <xdr:colOff>647700</xdr:colOff>
      <xdr:row>10</xdr:row>
      <xdr:rowOff>281940</xdr:rowOff>
    </xdr:to>
    <xdr:sp macro="" textlink="">
      <xdr:nvSpPr>
        <xdr:cNvPr id="5" name="文本框 4">
          <a:extLst>
            <a:ext uri="{FF2B5EF4-FFF2-40B4-BE49-F238E27FC236}">
              <a16:creationId xmlns:a16="http://schemas.microsoft.com/office/drawing/2014/main" id="{E5B95726-573C-4EEA-ABA2-FC3E6D212870}"/>
            </a:ext>
          </a:extLst>
        </xdr:cNvPr>
        <xdr:cNvSpPr txBox="1"/>
      </xdr:nvSpPr>
      <xdr:spPr>
        <a:xfrm>
          <a:off x="6964680" y="2303780"/>
          <a:ext cx="1882140" cy="70612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800" b="1">
              <a:solidFill>
                <a:sysClr val="windowText" lastClr="000000"/>
              </a:solidFill>
            </a:rPr>
            <a:t>系统自动带出：</a:t>
          </a:r>
          <a:r>
            <a:rPr lang="zh-CN" altLang="en-US" sz="800">
              <a:solidFill>
                <a:srgbClr val="0000FF"/>
              </a:solidFill>
            </a:rPr>
            <a:t>这部分从</a:t>
          </a:r>
          <a:r>
            <a:rPr lang="en-US" altLang="zh-CN" sz="800" b="1">
              <a:solidFill>
                <a:srgbClr val="FF0000"/>
              </a:solidFill>
            </a:rPr>
            <a:t>Item Master</a:t>
          </a:r>
          <a:r>
            <a:rPr lang="zh-CN" altLang="en-US" sz="800">
              <a:solidFill>
                <a:srgbClr val="0000FF"/>
              </a:solidFill>
            </a:rPr>
            <a:t>对比后自动带出，包含材料的</a:t>
          </a:r>
          <a:r>
            <a:rPr lang="en-US" altLang="zh-CN" sz="800">
              <a:solidFill>
                <a:srgbClr val="0000FF"/>
              </a:solidFill>
            </a:rPr>
            <a:t>ICT</a:t>
          </a:r>
          <a:r>
            <a:rPr lang="en-US" altLang="zh-CN" sz="800" baseline="0">
              <a:solidFill>
                <a:srgbClr val="0000FF"/>
              </a:solidFill>
            </a:rPr>
            <a:t> P/N  </a:t>
          </a:r>
          <a:r>
            <a:rPr lang="zh-CN" altLang="en-US" sz="800" baseline="0">
              <a:solidFill>
                <a:srgbClr val="0000FF"/>
              </a:solidFill>
            </a:rPr>
            <a:t>描述，分组，储位，如没有提醒维护</a:t>
          </a:r>
          <a:endParaRPr lang="en-US" altLang="zh-CN" sz="800" baseline="0">
            <a:solidFill>
              <a:srgbClr val="0000FF"/>
            </a:solidFill>
          </a:endParaRPr>
        </a:p>
        <a:p>
          <a:endParaRPr lang="zh-CN" altLang="en-US" sz="800"/>
        </a:p>
      </xdr:txBody>
    </xdr:sp>
    <xdr:clientData/>
  </xdr:twoCellAnchor>
  <xdr:twoCellAnchor>
    <xdr:from>
      <xdr:col>5</xdr:col>
      <xdr:colOff>259080</xdr:colOff>
      <xdr:row>3</xdr:row>
      <xdr:rowOff>167641</xdr:rowOff>
    </xdr:from>
    <xdr:to>
      <xdr:col>8</xdr:col>
      <xdr:colOff>719365</xdr:colOff>
      <xdr:row>5</xdr:row>
      <xdr:rowOff>38101</xdr:rowOff>
    </xdr:to>
    <xdr:sp macro="" textlink="">
      <xdr:nvSpPr>
        <xdr:cNvPr id="6" name="文本框 5">
          <a:extLst>
            <a:ext uri="{FF2B5EF4-FFF2-40B4-BE49-F238E27FC236}">
              <a16:creationId xmlns:a16="http://schemas.microsoft.com/office/drawing/2014/main" id="{9CA934C7-FDC6-46E0-9327-D0DC553481D5}"/>
            </a:ext>
          </a:extLst>
        </xdr:cNvPr>
        <xdr:cNvSpPr txBox="1"/>
      </xdr:nvSpPr>
      <xdr:spPr>
        <a:xfrm>
          <a:off x="6911340" y="1036321"/>
          <a:ext cx="2007145" cy="51054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800" b="1" baseline="0">
              <a:solidFill>
                <a:sysClr val="windowText" lastClr="000000"/>
              </a:solidFill>
            </a:rPr>
            <a:t>输入栏</a:t>
          </a:r>
          <a:r>
            <a:rPr lang="zh-CN" altLang="en-US" sz="800" baseline="0">
              <a:solidFill>
                <a:srgbClr val="0000FF"/>
              </a:solidFill>
            </a:rPr>
            <a:t>：交易方式，根据</a:t>
          </a:r>
          <a:r>
            <a:rPr lang="en-US" altLang="zh-CN" sz="800" b="1" baseline="0">
              <a:solidFill>
                <a:srgbClr val="FF0000"/>
              </a:solidFill>
            </a:rPr>
            <a:t>Move Type</a:t>
          </a:r>
          <a:r>
            <a:rPr lang="zh-CN" altLang="en-US" sz="800" baseline="0">
              <a:solidFill>
                <a:srgbClr val="0000FF"/>
              </a:solidFill>
            </a:rPr>
            <a:t>对比照表确定库存</a:t>
          </a:r>
          <a:r>
            <a:rPr lang="en-US" altLang="zh-CN" sz="800" baseline="0">
              <a:solidFill>
                <a:srgbClr val="0000FF"/>
              </a:solidFill>
            </a:rPr>
            <a:t>+/-</a:t>
          </a:r>
          <a:r>
            <a:rPr lang="zh-CN" altLang="en-US" sz="800" baseline="0">
              <a:solidFill>
                <a:srgbClr val="0000FF"/>
              </a:solidFill>
            </a:rPr>
            <a:t>，并保留交易记录在</a:t>
          </a:r>
          <a:r>
            <a:rPr lang="en-US" altLang="zh-CN" sz="800" baseline="0">
              <a:solidFill>
                <a:srgbClr val="0000FF"/>
              </a:solidFill>
            </a:rPr>
            <a:t>Goods Issue</a:t>
          </a:r>
        </a:p>
        <a:p>
          <a:endParaRPr lang="zh-CN" altLang="en-US" sz="800">
            <a:solidFill>
              <a:srgbClr val="0000FF"/>
            </a:solidFill>
          </a:endParaRPr>
        </a:p>
      </xdr:txBody>
    </xdr:sp>
    <xdr:clientData/>
  </xdr:twoCellAnchor>
  <xdr:twoCellAnchor>
    <xdr:from>
      <xdr:col>3</xdr:col>
      <xdr:colOff>4069080</xdr:colOff>
      <xdr:row>5</xdr:row>
      <xdr:rowOff>182880</xdr:rowOff>
    </xdr:from>
    <xdr:to>
      <xdr:col>5</xdr:col>
      <xdr:colOff>259080</xdr:colOff>
      <xdr:row>5</xdr:row>
      <xdr:rowOff>182880</xdr:rowOff>
    </xdr:to>
    <xdr:cxnSp macro="">
      <xdr:nvCxnSpPr>
        <xdr:cNvPr id="8" name="直接箭头连接符 7">
          <a:extLst>
            <a:ext uri="{FF2B5EF4-FFF2-40B4-BE49-F238E27FC236}">
              <a16:creationId xmlns:a16="http://schemas.microsoft.com/office/drawing/2014/main" id="{02512C0D-71D3-4608-9D0A-FDCF4E5372E0}"/>
            </a:ext>
          </a:extLst>
        </xdr:cNvPr>
        <xdr:cNvCxnSpPr/>
      </xdr:nvCxnSpPr>
      <xdr:spPr>
        <a:xfrm>
          <a:off x="6492240" y="1402080"/>
          <a:ext cx="419100" cy="0"/>
        </a:xfrm>
        <a:prstGeom prst="straightConnector1">
          <a:avLst/>
        </a:prstGeom>
        <a:ln w="31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266700</xdr:colOff>
      <xdr:row>4</xdr:row>
      <xdr:rowOff>45720</xdr:rowOff>
    </xdr:from>
    <xdr:to>
      <xdr:col>8</xdr:col>
      <xdr:colOff>726985</xdr:colOff>
      <xdr:row>7</xdr:row>
      <xdr:rowOff>144780</xdr:rowOff>
    </xdr:to>
    <xdr:sp macro="" textlink="">
      <xdr:nvSpPr>
        <xdr:cNvPr id="9" name="文本框 8">
          <a:extLst>
            <a:ext uri="{FF2B5EF4-FFF2-40B4-BE49-F238E27FC236}">
              <a16:creationId xmlns:a16="http://schemas.microsoft.com/office/drawing/2014/main" id="{E27A41E0-CA72-4792-90F0-6A79A0BAED0E}"/>
            </a:ext>
          </a:extLst>
        </xdr:cNvPr>
        <xdr:cNvSpPr txBox="1"/>
      </xdr:nvSpPr>
      <xdr:spPr>
        <a:xfrm>
          <a:off x="6918960" y="1493520"/>
          <a:ext cx="2007145" cy="51054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800" b="1" baseline="0">
              <a:solidFill>
                <a:sysClr val="windowText" lastClr="000000"/>
              </a:solidFill>
            </a:rPr>
            <a:t>输入栏</a:t>
          </a:r>
          <a:r>
            <a:rPr lang="zh-CN" altLang="en-US" sz="800" baseline="0">
              <a:solidFill>
                <a:srgbClr val="0000FF"/>
              </a:solidFill>
            </a:rPr>
            <a:t>：厂商料号可以手动输入，也可以通过条形码</a:t>
          </a:r>
          <a:r>
            <a:rPr lang="en-US" altLang="zh-CN" sz="800" baseline="0">
              <a:solidFill>
                <a:srgbClr val="0000FF"/>
              </a:solidFill>
            </a:rPr>
            <a:t>scan</a:t>
          </a:r>
        </a:p>
        <a:p>
          <a:endParaRPr lang="zh-CN" altLang="en-US" sz="800">
            <a:solidFill>
              <a:srgbClr val="0000FF"/>
            </a:solidFill>
          </a:endParaRPr>
        </a:p>
      </xdr:txBody>
    </xdr:sp>
    <xdr:clientData/>
  </xdr:twoCellAnchor>
  <xdr:twoCellAnchor>
    <xdr:from>
      <xdr:col>5</xdr:col>
      <xdr:colOff>327660</xdr:colOff>
      <xdr:row>14</xdr:row>
      <xdr:rowOff>30480</xdr:rowOff>
    </xdr:from>
    <xdr:to>
      <xdr:col>8</xdr:col>
      <xdr:colOff>787945</xdr:colOff>
      <xdr:row>14</xdr:row>
      <xdr:rowOff>259080</xdr:rowOff>
    </xdr:to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401B4592-0A53-4D98-800C-34ED0D226F5A}"/>
            </a:ext>
          </a:extLst>
        </xdr:cNvPr>
        <xdr:cNvSpPr txBox="1"/>
      </xdr:nvSpPr>
      <xdr:spPr>
        <a:xfrm>
          <a:off x="6979920" y="3169920"/>
          <a:ext cx="2007145" cy="2286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zh-CN" sz="8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系统自动带出：</a:t>
          </a:r>
          <a:r>
            <a:rPr lang="zh-CN" altLang="en-US" sz="800" b="0" baseline="0">
              <a:solidFill>
                <a:srgbClr val="0000FF"/>
              </a:solidFill>
              <a:effectLst/>
              <a:latin typeface="+mn-lt"/>
              <a:ea typeface="+mn-ea"/>
              <a:cs typeface="+mn-cs"/>
            </a:rPr>
            <a:t>目前最新的库存数量</a:t>
          </a:r>
          <a:endParaRPr lang="zh-CN" altLang="en-US" sz="800">
            <a:solidFill>
              <a:srgbClr val="0000FF"/>
            </a:solidFill>
          </a:endParaRPr>
        </a:p>
      </xdr:txBody>
    </xdr:sp>
    <xdr:clientData/>
  </xdr:twoCellAnchor>
  <xdr:twoCellAnchor>
    <xdr:from>
      <xdr:col>3</xdr:col>
      <xdr:colOff>518160</xdr:colOff>
      <xdr:row>14</xdr:row>
      <xdr:rowOff>144780</xdr:rowOff>
    </xdr:from>
    <xdr:to>
      <xdr:col>5</xdr:col>
      <xdr:colOff>274320</xdr:colOff>
      <xdr:row>14</xdr:row>
      <xdr:rowOff>144780</xdr:rowOff>
    </xdr:to>
    <xdr:cxnSp macro="">
      <xdr:nvCxnSpPr>
        <xdr:cNvPr id="11" name="直接箭头连接符 10">
          <a:extLst>
            <a:ext uri="{FF2B5EF4-FFF2-40B4-BE49-F238E27FC236}">
              <a16:creationId xmlns:a16="http://schemas.microsoft.com/office/drawing/2014/main" id="{7209B1D5-6A04-480E-9AFB-B3A007257EC0}"/>
            </a:ext>
          </a:extLst>
        </xdr:cNvPr>
        <xdr:cNvCxnSpPr/>
      </xdr:nvCxnSpPr>
      <xdr:spPr>
        <a:xfrm>
          <a:off x="2941320" y="3573780"/>
          <a:ext cx="3985260" cy="0"/>
        </a:xfrm>
        <a:prstGeom prst="straightConnector1">
          <a:avLst/>
        </a:prstGeom>
        <a:ln w="31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8</xdr:row>
      <xdr:rowOff>6350</xdr:rowOff>
    </xdr:from>
    <xdr:to>
      <xdr:col>4</xdr:col>
      <xdr:colOff>25400</xdr:colOff>
      <xdr:row>14</xdr:row>
      <xdr:rowOff>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F010B897-A651-4992-8AB3-25A63569C68F}"/>
            </a:ext>
          </a:extLst>
        </xdr:cNvPr>
        <xdr:cNvSpPr/>
      </xdr:nvSpPr>
      <xdr:spPr>
        <a:xfrm>
          <a:off x="2423160" y="1865630"/>
          <a:ext cx="4102100" cy="1502410"/>
        </a:xfrm>
        <a:prstGeom prst="rect">
          <a:avLst/>
        </a:prstGeom>
        <a:solidFill>
          <a:srgbClr val="00FFFF">
            <a:alpha val="30000"/>
          </a:srgbClr>
        </a:solidFill>
        <a:ln w="31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25400</xdr:colOff>
      <xdr:row>10</xdr:row>
      <xdr:rowOff>144780</xdr:rowOff>
    </xdr:from>
    <xdr:to>
      <xdr:col>5</xdr:col>
      <xdr:colOff>304800</xdr:colOff>
      <xdr:row>10</xdr:row>
      <xdr:rowOff>147955</xdr:rowOff>
    </xdr:to>
    <xdr:cxnSp macro="">
      <xdr:nvCxnSpPr>
        <xdr:cNvPr id="4" name="直接箭头连接符 3">
          <a:extLst>
            <a:ext uri="{FF2B5EF4-FFF2-40B4-BE49-F238E27FC236}">
              <a16:creationId xmlns:a16="http://schemas.microsoft.com/office/drawing/2014/main" id="{AFFD80E2-B7D4-46BD-8CC1-3934A043DAB4}"/>
            </a:ext>
          </a:extLst>
        </xdr:cNvPr>
        <xdr:cNvCxnSpPr>
          <a:stCxn id="2" idx="3"/>
        </xdr:cNvCxnSpPr>
      </xdr:nvCxnSpPr>
      <xdr:spPr>
        <a:xfrm flipV="1">
          <a:off x="6525260" y="2583180"/>
          <a:ext cx="431800" cy="3175"/>
        </a:xfrm>
        <a:prstGeom prst="straightConnector1">
          <a:avLst/>
        </a:prstGeom>
        <a:ln w="31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312420</xdr:colOff>
      <xdr:row>9</xdr:row>
      <xdr:rowOff>154940</xdr:rowOff>
    </xdr:from>
    <xdr:to>
      <xdr:col>8</xdr:col>
      <xdr:colOff>647700</xdr:colOff>
      <xdr:row>11</xdr:row>
      <xdr:rowOff>281940</xdr:rowOff>
    </xdr:to>
    <xdr:sp macro="" textlink="">
      <xdr:nvSpPr>
        <xdr:cNvPr id="6" name="文本框 5">
          <a:extLst>
            <a:ext uri="{FF2B5EF4-FFF2-40B4-BE49-F238E27FC236}">
              <a16:creationId xmlns:a16="http://schemas.microsoft.com/office/drawing/2014/main" id="{915534B3-1769-4DCB-AC27-74305A551346}"/>
            </a:ext>
          </a:extLst>
        </xdr:cNvPr>
        <xdr:cNvSpPr txBox="1"/>
      </xdr:nvSpPr>
      <xdr:spPr>
        <a:xfrm>
          <a:off x="6964680" y="2303780"/>
          <a:ext cx="1882140" cy="70612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800" b="1">
              <a:solidFill>
                <a:sysClr val="windowText" lastClr="000000"/>
              </a:solidFill>
            </a:rPr>
            <a:t>系统自动带出：</a:t>
          </a:r>
          <a:r>
            <a:rPr lang="zh-CN" altLang="en-US" sz="800">
              <a:solidFill>
                <a:srgbClr val="0000FF"/>
              </a:solidFill>
            </a:rPr>
            <a:t>这部分从</a:t>
          </a:r>
          <a:r>
            <a:rPr lang="en-US" altLang="zh-CN" sz="800" b="1">
              <a:solidFill>
                <a:srgbClr val="FF0000"/>
              </a:solidFill>
            </a:rPr>
            <a:t>Item Master</a:t>
          </a:r>
          <a:r>
            <a:rPr lang="zh-CN" altLang="en-US" sz="800">
              <a:solidFill>
                <a:srgbClr val="0000FF"/>
              </a:solidFill>
            </a:rPr>
            <a:t>对比后自动带出，包含材料的</a:t>
          </a:r>
          <a:r>
            <a:rPr lang="en-US" altLang="zh-CN" sz="800">
              <a:solidFill>
                <a:srgbClr val="0000FF"/>
              </a:solidFill>
            </a:rPr>
            <a:t>ICT</a:t>
          </a:r>
          <a:r>
            <a:rPr lang="en-US" altLang="zh-CN" sz="800" baseline="0">
              <a:solidFill>
                <a:srgbClr val="0000FF"/>
              </a:solidFill>
            </a:rPr>
            <a:t> P/N  </a:t>
          </a:r>
          <a:r>
            <a:rPr lang="zh-CN" altLang="en-US" sz="800" baseline="0">
              <a:solidFill>
                <a:srgbClr val="0000FF"/>
              </a:solidFill>
            </a:rPr>
            <a:t>描述，分组，储位，</a:t>
          </a:r>
          <a:r>
            <a:rPr lang="zh-CN" altLang="en-US" sz="800" baseline="0">
              <a:solidFill>
                <a:srgbClr val="FF0000"/>
              </a:solidFill>
            </a:rPr>
            <a:t>如没有提醒维护</a:t>
          </a:r>
          <a:endParaRPr lang="en-US" altLang="zh-CN" sz="800" baseline="0">
            <a:solidFill>
              <a:srgbClr val="FF0000"/>
            </a:solidFill>
          </a:endParaRPr>
        </a:p>
        <a:p>
          <a:endParaRPr lang="zh-CN" altLang="en-US" sz="800"/>
        </a:p>
      </xdr:txBody>
    </xdr:sp>
    <xdr:clientData/>
  </xdr:twoCellAnchor>
  <xdr:twoCellAnchor>
    <xdr:from>
      <xdr:col>5</xdr:col>
      <xdr:colOff>259080</xdr:colOff>
      <xdr:row>3</xdr:row>
      <xdr:rowOff>167641</xdr:rowOff>
    </xdr:from>
    <xdr:to>
      <xdr:col>8</xdr:col>
      <xdr:colOff>719365</xdr:colOff>
      <xdr:row>6</xdr:row>
      <xdr:rowOff>38101</xdr:rowOff>
    </xdr:to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E0426926-B28D-4A08-B38D-E29971B15E32}"/>
            </a:ext>
          </a:extLst>
        </xdr:cNvPr>
        <xdr:cNvSpPr txBox="1"/>
      </xdr:nvSpPr>
      <xdr:spPr>
        <a:xfrm>
          <a:off x="6911340" y="1036321"/>
          <a:ext cx="2007145" cy="51054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800" b="1" baseline="0">
              <a:solidFill>
                <a:sysClr val="windowText" lastClr="000000"/>
              </a:solidFill>
            </a:rPr>
            <a:t>输入栏</a:t>
          </a:r>
          <a:r>
            <a:rPr lang="zh-CN" altLang="en-US" sz="800" baseline="0">
              <a:solidFill>
                <a:srgbClr val="0000FF"/>
              </a:solidFill>
            </a:rPr>
            <a:t>：交易方式，根据</a:t>
          </a:r>
          <a:r>
            <a:rPr lang="en-US" altLang="zh-CN" sz="800" b="1" baseline="0">
              <a:solidFill>
                <a:srgbClr val="FF0000"/>
              </a:solidFill>
            </a:rPr>
            <a:t>Move Type</a:t>
          </a:r>
          <a:r>
            <a:rPr lang="zh-CN" altLang="en-US" sz="800" baseline="0">
              <a:solidFill>
                <a:srgbClr val="0000FF"/>
              </a:solidFill>
            </a:rPr>
            <a:t>对比照表确定库存</a:t>
          </a:r>
          <a:r>
            <a:rPr lang="en-US" altLang="zh-CN" sz="800" baseline="0">
              <a:solidFill>
                <a:srgbClr val="0000FF"/>
              </a:solidFill>
            </a:rPr>
            <a:t>+/-</a:t>
          </a:r>
          <a:r>
            <a:rPr lang="zh-CN" altLang="en-US" sz="800" baseline="0">
              <a:solidFill>
                <a:srgbClr val="0000FF"/>
              </a:solidFill>
            </a:rPr>
            <a:t>，并保留交易记录在</a:t>
          </a:r>
          <a:r>
            <a:rPr lang="en-US" altLang="zh-CN" sz="800" baseline="0">
              <a:solidFill>
                <a:srgbClr val="0000FF"/>
              </a:solidFill>
            </a:rPr>
            <a:t>Goods Issue</a:t>
          </a:r>
        </a:p>
        <a:p>
          <a:endParaRPr lang="zh-CN" altLang="en-US" sz="800">
            <a:solidFill>
              <a:srgbClr val="0000FF"/>
            </a:solidFill>
          </a:endParaRPr>
        </a:p>
      </xdr:txBody>
    </xdr:sp>
    <xdr:clientData/>
  </xdr:twoCellAnchor>
  <xdr:twoCellAnchor>
    <xdr:from>
      <xdr:col>4</xdr:col>
      <xdr:colOff>129540</xdr:colOff>
      <xdr:row>4</xdr:row>
      <xdr:rowOff>152400</xdr:rowOff>
    </xdr:from>
    <xdr:to>
      <xdr:col>5</xdr:col>
      <xdr:colOff>228600</xdr:colOff>
      <xdr:row>4</xdr:row>
      <xdr:rowOff>152400</xdr:rowOff>
    </xdr:to>
    <xdr:cxnSp macro="">
      <xdr:nvCxnSpPr>
        <xdr:cNvPr id="36" name="直接箭头连接符 35">
          <a:extLst>
            <a:ext uri="{FF2B5EF4-FFF2-40B4-BE49-F238E27FC236}">
              <a16:creationId xmlns:a16="http://schemas.microsoft.com/office/drawing/2014/main" id="{D131938F-DF26-4650-800B-198991DC6024}"/>
            </a:ext>
          </a:extLst>
        </xdr:cNvPr>
        <xdr:cNvCxnSpPr/>
      </xdr:nvCxnSpPr>
      <xdr:spPr>
        <a:xfrm>
          <a:off x="6629400" y="1135380"/>
          <a:ext cx="251460" cy="0"/>
        </a:xfrm>
        <a:prstGeom prst="straightConnector1">
          <a:avLst/>
        </a:prstGeom>
        <a:ln w="31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129540</xdr:colOff>
      <xdr:row>6</xdr:row>
      <xdr:rowOff>182880</xdr:rowOff>
    </xdr:from>
    <xdr:to>
      <xdr:col>5</xdr:col>
      <xdr:colOff>259080</xdr:colOff>
      <xdr:row>6</xdr:row>
      <xdr:rowOff>182880</xdr:rowOff>
    </xdr:to>
    <xdr:cxnSp macro="">
      <xdr:nvCxnSpPr>
        <xdr:cNvPr id="39" name="直接箭头连接符 38">
          <a:extLst>
            <a:ext uri="{FF2B5EF4-FFF2-40B4-BE49-F238E27FC236}">
              <a16:creationId xmlns:a16="http://schemas.microsoft.com/office/drawing/2014/main" id="{EFE917D8-9A86-4F99-983C-6C998281854B}"/>
            </a:ext>
          </a:extLst>
        </xdr:cNvPr>
        <xdr:cNvCxnSpPr/>
      </xdr:nvCxnSpPr>
      <xdr:spPr>
        <a:xfrm>
          <a:off x="6629400" y="1516380"/>
          <a:ext cx="281940" cy="0"/>
        </a:xfrm>
        <a:prstGeom prst="straightConnector1">
          <a:avLst/>
        </a:prstGeom>
        <a:ln w="31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266700</xdr:colOff>
      <xdr:row>5</xdr:row>
      <xdr:rowOff>45720</xdr:rowOff>
    </xdr:from>
    <xdr:to>
      <xdr:col>8</xdr:col>
      <xdr:colOff>726985</xdr:colOff>
      <xdr:row>8</xdr:row>
      <xdr:rowOff>144780</xdr:rowOff>
    </xdr:to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2A0E4209-2B5D-4136-8117-2CD719DEA4BD}"/>
            </a:ext>
          </a:extLst>
        </xdr:cNvPr>
        <xdr:cNvSpPr txBox="1"/>
      </xdr:nvSpPr>
      <xdr:spPr>
        <a:xfrm>
          <a:off x="6918960" y="1493520"/>
          <a:ext cx="2007145" cy="51054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800" b="1" baseline="0">
              <a:solidFill>
                <a:sysClr val="windowText" lastClr="000000"/>
              </a:solidFill>
            </a:rPr>
            <a:t>输入栏</a:t>
          </a:r>
          <a:r>
            <a:rPr lang="zh-CN" altLang="en-US" sz="800" baseline="0">
              <a:solidFill>
                <a:srgbClr val="0000FF"/>
              </a:solidFill>
            </a:rPr>
            <a:t>：厂商料号可以手动输入，也可以通过条形码</a:t>
          </a:r>
          <a:r>
            <a:rPr lang="en-US" altLang="zh-CN" sz="800" baseline="0">
              <a:solidFill>
                <a:srgbClr val="0000FF"/>
              </a:solidFill>
            </a:rPr>
            <a:t>scan</a:t>
          </a:r>
        </a:p>
        <a:p>
          <a:endParaRPr lang="zh-CN" altLang="en-US" sz="800">
            <a:solidFill>
              <a:srgbClr val="0000FF"/>
            </a:solidFill>
          </a:endParaRPr>
        </a:p>
      </xdr:txBody>
    </xdr:sp>
    <xdr:clientData/>
  </xdr:twoCellAnchor>
  <xdr:twoCellAnchor>
    <xdr:from>
      <xdr:col>5</xdr:col>
      <xdr:colOff>320040</xdr:colOff>
      <xdr:row>15</xdr:row>
      <xdr:rowOff>15240</xdr:rowOff>
    </xdr:from>
    <xdr:to>
      <xdr:col>8</xdr:col>
      <xdr:colOff>780325</xdr:colOff>
      <xdr:row>15</xdr:row>
      <xdr:rowOff>266700</xdr:rowOff>
    </xdr:to>
    <xdr:sp macro="" textlink="">
      <xdr:nvSpPr>
        <xdr:cNvPr id="42" name="文本框 41">
          <a:extLst>
            <a:ext uri="{FF2B5EF4-FFF2-40B4-BE49-F238E27FC236}">
              <a16:creationId xmlns:a16="http://schemas.microsoft.com/office/drawing/2014/main" id="{707F32F7-463C-4E62-A1AB-B5A449DC5244}"/>
            </a:ext>
          </a:extLst>
        </xdr:cNvPr>
        <xdr:cNvSpPr txBox="1"/>
      </xdr:nvSpPr>
      <xdr:spPr>
        <a:xfrm>
          <a:off x="6972300" y="3444240"/>
          <a:ext cx="2007145" cy="25146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800" b="1" baseline="0">
              <a:solidFill>
                <a:sysClr val="windowText" lastClr="000000"/>
              </a:solidFill>
            </a:rPr>
            <a:t>输入栏</a:t>
          </a:r>
          <a:r>
            <a:rPr lang="zh-CN" altLang="en-US" sz="800" baseline="0">
              <a:solidFill>
                <a:srgbClr val="0000FF"/>
              </a:solidFill>
            </a:rPr>
            <a:t>：手动输入这个批次要交易数量</a:t>
          </a:r>
          <a:endParaRPr lang="zh-CN" altLang="en-US" sz="800">
            <a:solidFill>
              <a:srgbClr val="0000FF"/>
            </a:solidFill>
          </a:endParaRPr>
        </a:p>
      </xdr:txBody>
    </xdr:sp>
    <xdr:clientData/>
  </xdr:twoCellAnchor>
  <xdr:twoCellAnchor>
    <xdr:from>
      <xdr:col>3</xdr:col>
      <xdr:colOff>518160</xdr:colOff>
      <xdr:row>15</xdr:row>
      <xdr:rowOff>144780</xdr:rowOff>
    </xdr:from>
    <xdr:to>
      <xdr:col>5</xdr:col>
      <xdr:colOff>274320</xdr:colOff>
      <xdr:row>15</xdr:row>
      <xdr:rowOff>144780</xdr:rowOff>
    </xdr:to>
    <xdr:cxnSp macro="">
      <xdr:nvCxnSpPr>
        <xdr:cNvPr id="43" name="直接箭头连接符 42">
          <a:extLst>
            <a:ext uri="{FF2B5EF4-FFF2-40B4-BE49-F238E27FC236}">
              <a16:creationId xmlns:a16="http://schemas.microsoft.com/office/drawing/2014/main" id="{5C2FF98E-AA94-43AB-8351-BF9DA9B45BD1}"/>
            </a:ext>
          </a:extLst>
        </xdr:cNvPr>
        <xdr:cNvCxnSpPr/>
      </xdr:nvCxnSpPr>
      <xdr:spPr>
        <a:xfrm>
          <a:off x="2941320" y="3512820"/>
          <a:ext cx="3985260" cy="0"/>
        </a:xfrm>
        <a:prstGeom prst="straightConnector1">
          <a:avLst/>
        </a:prstGeom>
        <a:ln w="31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312420</xdr:colOff>
      <xdr:row>17</xdr:row>
      <xdr:rowOff>0</xdr:rowOff>
    </xdr:from>
    <xdr:to>
      <xdr:col>9</xdr:col>
      <xdr:colOff>205740</xdr:colOff>
      <xdr:row>17</xdr:row>
      <xdr:rowOff>251460</xdr:rowOff>
    </xdr:to>
    <xdr:sp macro="" textlink="">
      <xdr:nvSpPr>
        <xdr:cNvPr id="53" name="文本框 52">
          <a:extLst>
            <a:ext uri="{FF2B5EF4-FFF2-40B4-BE49-F238E27FC236}">
              <a16:creationId xmlns:a16="http://schemas.microsoft.com/office/drawing/2014/main" id="{B088CA1F-9856-4066-BD3F-926071714911}"/>
            </a:ext>
          </a:extLst>
        </xdr:cNvPr>
        <xdr:cNvSpPr txBox="1"/>
      </xdr:nvSpPr>
      <xdr:spPr>
        <a:xfrm>
          <a:off x="6964680" y="3779520"/>
          <a:ext cx="2286000" cy="25146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800" b="1" baseline="0">
              <a:solidFill>
                <a:sysClr val="windowText" lastClr="000000"/>
              </a:solidFill>
            </a:rPr>
            <a:t>输入栏</a:t>
          </a:r>
          <a:r>
            <a:rPr lang="zh-CN" altLang="en-US" sz="800" baseline="0">
              <a:solidFill>
                <a:srgbClr val="0000FF"/>
              </a:solidFill>
            </a:rPr>
            <a:t>：点击</a:t>
          </a:r>
          <a:r>
            <a:rPr lang="en-US" altLang="zh-CN" sz="800" baseline="0">
              <a:solidFill>
                <a:srgbClr val="0000FF"/>
              </a:solidFill>
            </a:rPr>
            <a:t>"OK"</a:t>
          </a:r>
          <a:r>
            <a:rPr lang="zh-CN" altLang="en-US" sz="800" baseline="0">
              <a:solidFill>
                <a:srgbClr val="0000FF"/>
              </a:solidFill>
            </a:rPr>
            <a:t>或</a:t>
          </a:r>
          <a:r>
            <a:rPr lang="en-US" altLang="zh-CN" sz="800" baseline="0">
              <a:solidFill>
                <a:srgbClr val="0000FF"/>
              </a:solidFill>
            </a:rPr>
            <a:t>ENTER</a:t>
          </a:r>
          <a:r>
            <a:rPr lang="zh-CN" altLang="en-US" sz="800" baseline="0">
              <a:solidFill>
                <a:srgbClr val="0000FF"/>
              </a:solidFill>
            </a:rPr>
            <a:t>键，交易信息录入</a:t>
          </a:r>
          <a:endParaRPr lang="zh-CN" altLang="en-US" sz="800">
            <a:solidFill>
              <a:srgbClr val="0000FF"/>
            </a:solidFill>
          </a:endParaRPr>
        </a:p>
      </xdr:txBody>
    </xdr:sp>
    <xdr:clientData/>
  </xdr:twoCellAnchor>
  <xdr:twoCellAnchor>
    <xdr:from>
      <xdr:col>4</xdr:col>
      <xdr:colOff>7620</xdr:colOff>
      <xdr:row>17</xdr:row>
      <xdr:rowOff>121920</xdr:rowOff>
    </xdr:from>
    <xdr:to>
      <xdr:col>5</xdr:col>
      <xdr:colOff>287020</xdr:colOff>
      <xdr:row>17</xdr:row>
      <xdr:rowOff>125095</xdr:rowOff>
    </xdr:to>
    <xdr:cxnSp macro="">
      <xdr:nvCxnSpPr>
        <xdr:cNvPr id="54" name="直接箭头连接符 53">
          <a:extLst>
            <a:ext uri="{FF2B5EF4-FFF2-40B4-BE49-F238E27FC236}">
              <a16:creationId xmlns:a16="http://schemas.microsoft.com/office/drawing/2014/main" id="{49B30DC0-B403-4688-9DDB-140117C18754}"/>
            </a:ext>
          </a:extLst>
        </xdr:cNvPr>
        <xdr:cNvCxnSpPr/>
      </xdr:nvCxnSpPr>
      <xdr:spPr>
        <a:xfrm flipV="1">
          <a:off x="6507480" y="3901440"/>
          <a:ext cx="431800" cy="3175"/>
        </a:xfrm>
        <a:prstGeom prst="straightConnector1">
          <a:avLst/>
        </a:prstGeom>
        <a:ln w="3175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172402</xdr:colOff>
      <xdr:row>26</xdr:row>
      <xdr:rowOff>73193</xdr:rowOff>
    </xdr:from>
    <xdr:to>
      <xdr:col>38</xdr:col>
      <xdr:colOff>422780</xdr:colOff>
      <xdr:row>73</xdr:row>
      <xdr:rowOff>119693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ADD4498-51C1-442E-8C37-0072C3CA95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12561591" y="3000204"/>
          <a:ext cx="9000000" cy="130519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563880</xdr:colOff>
      <xdr:row>75</xdr:row>
      <xdr:rowOff>22080</xdr:rowOff>
    </xdr:from>
    <xdr:to>
      <xdr:col>83</xdr:col>
      <xdr:colOff>192680</xdr:colOff>
      <xdr:row>122</xdr:row>
      <xdr:rowOff>68580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4B645B6-5FA3-40EB-8627-211C9220EC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9769480" y="12289580"/>
          <a:ext cx="9000000" cy="130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465034</xdr:colOff>
      <xdr:row>25</xdr:row>
      <xdr:rowOff>172980</xdr:rowOff>
    </xdr:from>
    <xdr:to>
      <xdr:col>83</xdr:col>
      <xdr:colOff>93964</xdr:colOff>
      <xdr:row>73</xdr:row>
      <xdr:rowOff>21360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B08ACE1F-3641-45EF-9BDA-BD674A3BB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39674509" y="2911605"/>
          <a:ext cx="8992380" cy="13040130"/>
        </a:xfrm>
        <a:prstGeom prst="rect">
          <a:avLst/>
        </a:prstGeom>
      </xdr:spPr>
    </xdr:pic>
    <xdr:clientData/>
  </xdr:twoCellAnchor>
  <xdr:twoCellAnchor editAs="oneCell">
    <xdr:from>
      <xdr:col>39</xdr:col>
      <xdr:colOff>363580</xdr:colOff>
      <xdr:row>26</xdr:row>
      <xdr:rowOff>22860</xdr:rowOff>
    </xdr:from>
    <xdr:to>
      <xdr:col>60</xdr:col>
      <xdr:colOff>601980</xdr:colOff>
      <xdr:row>73</xdr:row>
      <xdr:rowOff>61740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EA7A907-6D6B-4891-8DFA-310623F8F8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6161790" y="2952050"/>
          <a:ext cx="8992380" cy="130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175260</xdr:colOff>
      <xdr:row>75</xdr:row>
      <xdr:rowOff>90660</xdr:rowOff>
    </xdr:from>
    <xdr:to>
      <xdr:col>38</xdr:col>
      <xdr:colOff>413660</xdr:colOff>
      <xdr:row>122</xdr:row>
      <xdr:rowOff>137160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D8D9D270-659B-406B-9C97-ECE31729CF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12558460" y="12358160"/>
          <a:ext cx="9000000" cy="130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419314</xdr:colOff>
      <xdr:row>75</xdr:row>
      <xdr:rowOff>12960</xdr:rowOff>
    </xdr:from>
    <xdr:to>
      <xdr:col>61</xdr:col>
      <xdr:colOff>48244</xdr:colOff>
      <xdr:row>122</xdr:row>
      <xdr:rowOff>59460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808573D-6550-41BA-AFBA-4EBF96DA3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26213779" y="12280395"/>
          <a:ext cx="9000000" cy="130401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249977111117893"/>
  </sheetPr>
  <dimension ref="B2:E16"/>
  <sheetViews>
    <sheetView showGridLines="0" workbookViewId="0">
      <selection activeCell="D21" sqref="D21"/>
    </sheetView>
  </sheetViews>
  <sheetFormatPr defaultColWidth="8.8984375" defaultRowHeight="25" x14ac:dyDescent="0.3"/>
  <cols>
    <col min="1" max="1" width="8.8984375" style="3"/>
    <col min="2" max="2" width="2.3984375" style="3" customWidth="1"/>
    <col min="3" max="3" width="24" style="6" bestFit="1" customWidth="1"/>
    <col min="4" max="4" width="59.3984375" style="6" bestFit="1" customWidth="1"/>
    <col min="5" max="5" width="2.19921875" style="3" customWidth="1"/>
    <col min="6" max="6" width="10.3984375" style="3" bestFit="1" customWidth="1"/>
    <col min="7" max="7" width="5.59765625" style="3" bestFit="1" customWidth="1"/>
    <col min="8" max="8" width="6.59765625" style="3" bestFit="1" customWidth="1"/>
    <col min="9" max="9" width="12.296875" style="3" customWidth="1"/>
    <col min="10" max="16384" width="8.8984375" style="3"/>
  </cols>
  <sheetData>
    <row r="2" spans="2:5" x14ac:dyDescent="0.3">
      <c r="C2" s="5" t="s">
        <v>1138</v>
      </c>
    </row>
    <row r="3" spans="2:5" x14ac:dyDescent="0.3">
      <c r="C3" s="5"/>
    </row>
    <row r="4" spans="2:5" x14ac:dyDescent="0.3">
      <c r="B4" s="4"/>
      <c r="C4" s="7"/>
      <c r="D4" s="7"/>
      <c r="E4" s="4"/>
    </row>
    <row r="5" spans="2:5" ht="5" customHeight="1" x14ac:dyDescent="0.3">
      <c r="B5" s="4"/>
      <c r="C5" s="9"/>
      <c r="D5" s="10"/>
      <c r="E5" s="4"/>
    </row>
    <row r="6" spans="2:5" x14ac:dyDescent="0.3">
      <c r="B6" s="4"/>
      <c r="C6" s="11" t="s">
        <v>340</v>
      </c>
      <c r="D6" s="15" t="s">
        <v>643</v>
      </c>
      <c r="E6" s="4"/>
    </row>
    <row r="7" spans="2:5" ht="5" customHeight="1" x14ac:dyDescent="0.3">
      <c r="B7" s="4"/>
      <c r="C7" s="9"/>
      <c r="D7" s="9"/>
      <c r="E7" s="4"/>
    </row>
    <row r="8" spans="2:5" x14ac:dyDescent="0.3">
      <c r="B8" s="4"/>
      <c r="C8" s="11" t="s">
        <v>1044</v>
      </c>
      <c r="D8" s="12" t="str">
        <f>VLOOKUP(D6,基本信息!A:G,2,0)</f>
        <v>050-Z67280-004H</v>
      </c>
      <c r="E8" s="4"/>
    </row>
    <row r="9" spans="2:5" x14ac:dyDescent="0.3">
      <c r="B9" s="4"/>
      <c r="C9" s="11" t="s">
        <v>1045</v>
      </c>
      <c r="D9" s="13" t="str">
        <f>VLOOKUP(D6,基本信息!A:H,3,0)</f>
        <v>其它67P|母|金15u'|HF</v>
      </c>
      <c r="E9" s="4"/>
    </row>
    <row r="10" spans="2:5" x14ac:dyDescent="0.3">
      <c r="B10" s="4"/>
      <c r="C10" s="11" t="s">
        <v>1046</v>
      </c>
      <c r="D10" s="13" t="str">
        <f>VLOOKUP(D6,基本信息!A:I,4,0)</f>
        <v>ACES</v>
      </c>
      <c r="E10" s="4"/>
    </row>
    <row r="11" spans="2:5" x14ac:dyDescent="0.3">
      <c r="B11" s="4"/>
      <c r="C11" s="11" t="s">
        <v>1124</v>
      </c>
      <c r="D11" s="13" t="str">
        <f>VLOOKUP(D6,基本信息!A:I,5,0)</f>
        <v>7-CONN</v>
      </c>
      <c r="E11" s="4"/>
    </row>
    <row r="12" spans="2:5" ht="5" customHeight="1" x14ac:dyDescent="0.3">
      <c r="B12" s="4"/>
      <c r="C12" s="9"/>
      <c r="D12" s="9"/>
      <c r="E12" s="4"/>
    </row>
    <row r="13" spans="2:5" x14ac:dyDescent="0.3">
      <c r="B13" s="4"/>
      <c r="C13" s="8" t="s">
        <v>1123</v>
      </c>
      <c r="D13" s="13" t="str">
        <f>VLOOKUP(D6,基本信息!A:G,6,0)</f>
        <v>A42</v>
      </c>
      <c r="E13" s="4"/>
    </row>
    <row r="14" spans="2:5" ht="5" customHeight="1" x14ac:dyDescent="0.3">
      <c r="B14" s="4"/>
      <c r="C14" s="13"/>
      <c r="D14" s="13"/>
      <c r="E14" s="4"/>
    </row>
    <row r="15" spans="2:5" x14ac:dyDescent="0.3">
      <c r="B15" s="4"/>
      <c r="C15" s="8" t="s">
        <v>1139</v>
      </c>
      <c r="D15" s="26">
        <f>VLOOKUP(D6,库存报表!A:F,6,0)</f>
        <v>0</v>
      </c>
      <c r="E15" s="4"/>
    </row>
    <row r="16" spans="2:5" x14ac:dyDescent="0.3">
      <c r="B16" s="4"/>
      <c r="C16" s="7"/>
      <c r="D16" s="7"/>
      <c r="E16" s="4"/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E19"/>
  <sheetViews>
    <sheetView showGridLines="0" zoomScaleNormal="100" workbookViewId="0">
      <selection activeCell="D22" sqref="D22"/>
    </sheetView>
  </sheetViews>
  <sheetFormatPr defaultColWidth="8.8984375" defaultRowHeight="25" x14ac:dyDescent="0.3"/>
  <cols>
    <col min="1" max="1" width="8.8984375" style="3"/>
    <col min="2" max="2" width="2.3984375" style="3" customWidth="1"/>
    <col min="3" max="3" width="24" style="6" bestFit="1" customWidth="1"/>
    <col min="4" max="4" width="59.3984375" style="6" bestFit="1" customWidth="1"/>
    <col min="5" max="5" width="2.19921875" style="3" customWidth="1"/>
    <col min="6" max="6" width="10.3984375" style="3" bestFit="1" customWidth="1"/>
    <col min="7" max="7" width="5.59765625" style="3" bestFit="1" customWidth="1"/>
    <col min="8" max="8" width="6.59765625" style="3" bestFit="1" customWidth="1"/>
    <col min="9" max="9" width="12.296875" style="3" customWidth="1"/>
    <col min="10" max="16384" width="8.8984375" style="3"/>
  </cols>
  <sheetData>
    <row r="2" spans="2:5" x14ac:dyDescent="0.3">
      <c r="C2" s="5" t="s">
        <v>1137</v>
      </c>
    </row>
    <row r="3" spans="2:5" ht="9" customHeight="1" x14ac:dyDescent="0.3">
      <c r="C3" s="5"/>
    </row>
    <row r="4" spans="2:5" x14ac:dyDescent="0.3">
      <c r="B4" s="4"/>
      <c r="C4" s="7"/>
      <c r="D4" s="7"/>
      <c r="E4" s="4"/>
    </row>
    <row r="5" spans="2:5" x14ac:dyDescent="0.3">
      <c r="B5" s="4"/>
      <c r="C5" s="8" t="s">
        <v>1135</v>
      </c>
      <c r="D5" s="14">
        <v>101</v>
      </c>
      <c r="E5" s="4"/>
    </row>
    <row r="6" spans="2:5" ht="5" customHeight="1" x14ac:dyDescent="0.3">
      <c r="B6" s="4"/>
      <c r="C6" s="9"/>
      <c r="D6" s="10"/>
      <c r="E6" s="4"/>
    </row>
    <row r="7" spans="2:5" x14ac:dyDescent="0.3">
      <c r="B7" s="4"/>
      <c r="C7" s="11" t="s">
        <v>340</v>
      </c>
      <c r="D7" s="15" t="s">
        <v>1130</v>
      </c>
      <c r="E7" s="4"/>
    </row>
    <row r="8" spans="2:5" ht="5" customHeight="1" x14ac:dyDescent="0.3">
      <c r="B8" s="4"/>
      <c r="C8" s="9"/>
      <c r="D8" s="9"/>
      <c r="E8" s="4"/>
    </row>
    <row r="9" spans="2:5" x14ac:dyDescent="0.3">
      <c r="B9" s="4"/>
      <c r="C9" s="11" t="s">
        <v>1044</v>
      </c>
      <c r="D9" s="12" t="s">
        <v>1129</v>
      </c>
      <c r="E9" s="4"/>
    </row>
    <row r="10" spans="2:5" x14ac:dyDescent="0.3">
      <c r="B10" s="4"/>
      <c r="C10" s="11" t="s">
        <v>1045</v>
      </c>
      <c r="D10" s="13" t="s">
        <v>1131</v>
      </c>
      <c r="E10" s="4"/>
    </row>
    <row r="11" spans="2:5" x14ac:dyDescent="0.3">
      <c r="B11" s="4"/>
      <c r="C11" s="11" t="s">
        <v>1046</v>
      </c>
      <c r="D11" s="13" t="s">
        <v>1132</v>
      </c>
      <c r="E11" s="4"/>
    </row>
    <row r="12" spans="2:5" x14ac:dyDescent="0.3">
      <c r="B12" s="4"/>
      <c r="C12" s="11" t="s">
        <v>1124</v>
      </c>
      <c r="D12" s="13" t="s">
        <v>1133</v>
      </c>
      <c r="E12" s="4"/>
    </row>
    <row r="13" spans="2:5" ht="5" customHeight="1" x14ac:dyDescent="0.3">
      <c r="B13" s="4"/>
      <c r="C13" s="9"/>
      <c r="D13" s="9"/>
      <c r="E13" s="4"/>
    </row>
    <row r="14" spans="2:5" x14ac:dyDescent="0.3">
      <c r="B14" s="4"/>
      <c r="C14" s="8" t="s">
        <v>1123</v>
      </c>
      <c r="D14" s="13" t="s">
        <v>1134</v>
      </c>
      <c r="E14" s="4"/>
    </row>
    <row r="15" spans="2:5" ht="5" customHeight="1" x14ac:dyDescent="0.3">
      <c r="B15" s="4"/>
      <c r="C15" s="13"/>
      <c r="D15" s="13"/>
      <c r="E15" s="4"/>
    </row>
    <row r="16" spans="2:5" x14ac:dyDescent="0.3">
      <c r="B16" s="4"/>
      <c r="C16" s="8" t="s">
        <v>1136</v>
      </c>
      <c r="D16" s="14">
        <v>100</v>
      </c>
      <c r="E16" s="4"/>
    </row>
    <row r="17" spans="2:5" ht="5" customHeight="1" x14ac:dyDescent="0.3">
      <c r="B17" s="4"/>
      <c r="C17" s="13"/>
      <c r="D17" s="13"/>
      <c r="E17" s="4"/>
    </row>
    <row r="18" spans="2:5" x14ac:dyDescent="0.3">
      <c r="B18" s="4"/>
      <c r="C18" s="7"/>
      <c r="D18" s="23" t="s">
        <v>1396</v>
      </c>
      <c r="E18" s="4"/>
    </row>
    <row r="19" spans="2:5" x14ac:dyDescent="0.3">
      <c r="B19" s="4"/>
      <c r="C19" s="7"/>
      <c r="D19" s="7"/>
      <c r="E19" s="4"/>
    </row>
  </sheetData>
  <phoneticPr fontId="1" type="noConversion"/>
  <pageMargins left="0.7" right="0.7" top="0.75" bottom="0.75" header="0.3" footer="0.3"/>
  <pageSetup paperSize="9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交易类型!$A$2:$A$5</xm:f>
          </x14:formula1>
          <xm:sqref>D5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518"/>
  <sheetViews>
    <sheetView workbookViewId="0">
      <selection activeCell="A40" sqref="A40"/>
    </sheetView>
  </sheetViews>
  <sheetFormatPr defaultColWidth="12.09765625" defaultRowHeight="11" x14ac:dyDescent="0.3"/>
  <cols>
    <col min="1" max="1" width="23.296875" style="16" bestFit="1" customWidth="1"/>
    <col min="2" max="2" width="15.8984375" style="16" bestFit="1" customWidth="1"/>
    <col min="3" max="3" width="35.3984375" style="16" bestFit="1" customWidth="1"/>
    <col min="4" max="4" width="17.3984375" style="16" bestFit="1" customWidth="1"/>
    <col min="5" max="5" width="12.3984375" style="16" bestFit="1" customWidth="1"/>
    <col min="6" max="6" width="8.796875" style="16" bestFit="1" customWidth="1"/>
    <col min="7" max="16384" width="12.09765625" style="16"/>
  </cols>
  <sheetData>
    <row r="1" spans="1:6" x14ac:dyDescent="0.3">
      <c r="A1" s="1" t="s">
        <v>340</v>
      </c>
      <c r="B1" s="1" t="s">
        <v>1044</v>
      </c>
      <c r="C1" s="1" t="s">
        <v>1045</v>
      </c>
      <c r="D1" s="1" t="s">
        <v>1046</v>
      </c>
      <c r="E1" s="1" t="s">
        <v>1124</v>
      </c>
      <c r="F1" s="2" t="s">
        <v>1123</v>
      </c>
    </row>
    <row r="2" spans="1:6" x14ac:dyDescent="0.3">
      <c r="A2" s="16" t="s">
        <v>563</v>
      </c>
      <c r="B2" s="16" t="s">
        <v>215</v>
      </c>
      <c r="C2" s="16" t="s">
        <v>919</v>
      </c>
      <c r="D2" s="16" t="s">
        <v>1093</v>
      </c>
      <c r="E2" s="16" t="s">
        <v>1116</v>
      </c>
      <c r="F2" s="16" t="s">
        <v>1381</v>
      </c>
    </row>
    <row r="3" spans="1:6" x14ac:dyDescent="0.3">
      <c r="A3" s="16" t="s">
        <v>400</v>
      </c>
      <c r="B3" s="16" t="s">
        <v>60</v>
      </c>
      <c r="C3" s="16" t="s">
        <v>762</v>
      </c>
      <c r="D3" s="16" t="s">
        <v>1054</v>
      </c>
      <c r="E3" s="16" t="s">
        <v>1116</v>
      </c>
      <c r="F3" s="16" t="s">
        <v>1381</v>
      </c>
    </row>
    <row r="4" spans="1:6" x14ac:dyDescent="0.3">
      <c r="A4" s="16" t="s">
        <v>622</v>
      </c>
      <c r="B4" s="16" t="s">
        <v>272</v>
      </c>
      <c r="C4" s="16" t="s">
        <v>975</v>
      </c>
      <c r="D4" s="16" t="s">
        <v>1048</v>
      </c>
      <c r="E4" s="16" t="s">
        <v>1116</v>
      </c>
      <c r="F4" s="16" t="s">
        <v>1381</v>
      </c>
    </row>
    <row r="5" spans="1:6" x14ac:dyDescent="0.3">
      <c r="A5" s="16" t="s">
        <v>507</v>
      </c>
      <c r="B5" s="16" t="s">
        <v>162</v>
      </c>
      <c r="C5" s="16" t="s">
        <v>865</v>
      </c>
      <c r="D5" s="16" t="s">
        <v>1048</v>
      </c>
      <c r="E5" s="16" t="s">
        <v>1116</v>
      </c>
      <c r="F5" s="16" t="s">
        <v>1381</v>
      </c>
    </row>
    <row r="6" spans="1:6" x14ac:dyDescent="0.3">
      <c r="A6" s="16" t="s">
        <v>401</v>
      </c>
      <c r="B6" s="16" t="s">
        <v>61</v>
      </c>
      <c r="C6" s="16" t="s">
        <v>763</v>
      </c>
      <c r="D6" s="16" t="s">
        <v>1055</v>
      </c>
      <c r="E6" s="16" t="s">
        <v>1116</v>
      </c>
      <c r="F6" s="16" t="s">
        <v>1381</v>
      </c>
    </row>
    <row r="7" spans="1:6" x14ac:dyDescent="0.3">
      <c r="A7" s="16" t="s">
        <v>343</v>
      </c>
      <c r="B7" s="16" t="s">
        <v>3</v>
      </c>
      <c r="C7" s="16" t="s">
        <v>705</v>
      </c>
      <c r="D7" s="16" t="s">
        <v>1047</v>
      </c>
      <c r="E7" s="16" t="s">
        <v>1116</v>
      </c>
      <c r="F7" s="16" t="s">
        <v>1381</v>
      </c>
    </row>
    <row r="8" spans="1:6" x14ac:dyDescent="0.3">
      <c r="A8" s="16" t="s">
        <v>352</v>
      </c>
      <c r="B8" s="16" t="s">
        <v>12</v>
      </c>
      <c r="C8" s="16" t="s">
        <v>714</v>
      </c>
      <c r="D8" s="16" t="s">
        <v>1047</v>
      </c>
      <c r="E8" s="16" t="s">
        <v>1116</v>
      </c>
      <c r="F8" s="16" t="s">
        <v>1381</v>
      </c>
    </row>
    <row r="9" spans="1:6" x14ac:dyDescent="0.3">
      <c r="A9" s="16" t="s">
        <v>347</v>
      </c>
      <c r="B9" s="16" t="s">
        <v>7</v>
      </c>
      <c r="C9" s="16" t="s">
        <v>709</v>
      </c>
      <c r="D9" s="16" t="s">
        <v>1047</v>
      </c>
      <c r="E9" s="16" t="s">
        <v>1116</v>
      </c>
      <c r="F9" s="16" t="s">
        <v>1382</v>
      </c>
    </row>
    <row r="10" spans="1:6" x14ac:dyDescent="0.3">
      <c r="A10" s="16" t="s">
        <v>361</v>
      </c>
      <c r="B10" s="16" t="s">
        <v>21</v>
      </c>
      <c r="C10" s="16" t="s">
        <v>723</v>
      </c>
      <c r="D10" s="16" t="s">
        <v>1047</v>
      </c>
      <c r="E10" s="16" t="s">
        <v>1116</v>
      </c>
      <c r="F10" s="16" t="s">
        <v>1382</v>
      </c>
    </row>
    <row r="11" spans="1:6" x14ac:dyDescent="0.3">
      <c r="A11" s="16" t="s">
        <v>428</v>
      </c>
      <c r="B11" s="16" t="s">
        <v>88</v>
      </c>
      <c r="C11" s="16" t="s">
        <v>790</v>
      </c>
      <c r="D11" s="16" t="s">
        <v>1047</v>
      </c>
      <c r="E11" s="16" t="s">
        <v>1116</v>
      </c>
      <c r="F11" s="16" t="s">
        <v>1382</v>
      </c>
    </row>
    <row r="12" spans="1:6" x14ac:dyDescent="0.3">
      <c r="A12" s="16" t="s">
        <v>398</v>
      </c>
      <c r="B12" s="16" t="s">
        <v>58</v>
      </c>
      <c r="C12" s="16" t="s">
        <v>760</v>
      </c>
      <c r="D12" s="16" t="s">
        <v>1047</v>
      </c>
      <c r="E12" s="16" t="s">
        <v>1116</v>
      </c>
      <c r="F12" s="16" t="s">
        <v>1382</v>
      </c>
    </row>
    <row r="13" spans="1:6" x14ac:dyDescent="0.3">
      <c r="A13" s="16" t="s">
        <v>438</v>
      </c>
      <c r="B13" s="16" t="s">
        <v>98</v>
      </c>
      <c r="C13" s="16" t="s">
        <v>800</v>
      </c>
      <c r="D13" s="16" t="s">
        <v>1047</v>
      </c>
      <c r="E13" s="16" t="s">
        <v>1116</v>
      </c>
      <c r="F13" s="16" t="s">
        <v>1382</v>
      </c>
    </row>
    <row r="14" spans="1:6" x14ac:dyDescent="0.3">
      <c r="A14" s="16" t="s">
        <v>392</v>
      </c>
      <c r="B14" s="16" t="s">
        <v>52</v>
      </c>
      <c r="C14" s="16" t="s">
        <v>754</v>
      </c>
      <c r="D14" s="16" t="s">
        <v>1047</v>
      </c>
      <c r="E14" s="16" t="s">
        <v>1116</v>
      </c>
      <c r="F14" s="16" t="s">
        <v>1382</v>
      </c>
    </row>
    <row r="15" spans="1:6" x14ac:dyDescent="0.3">
      <c r="A15" s="16" t="s">
        <v>383</v>
      </c>
      <c r="B15" s="16" t="s">
        <v>43</v>
      </c>
      <c r="C15" s="16" t="s">
        <v>745</v>
      </c>
      <c r="D15" s="16" t="s">
        <v>1047</v>
      </c>
      <c r="E15" s="16" t="s">
        <v>1116</v>
      </c>
      <c r="F15" s="16" t="s">
        <v>1382</v>
      </c>
    </row>
    <row r="16" spans="1:6" x14ac:dyDescent="0.3">
      <c r="A16" s="16" t="s">
        <v>371</v>
      </c>
      <c r="B16" s="16" t="s">
        <v>31</v>
      </c>
      <c r="C16" s="16" t="s">
        <v>733</v>
      </c>
      <c r="D16" s="16" t="s">
        <v>1047</v>
      </c>
      <c r="E16" s="16" t="s">
        <v>1116</v>
      </c>
      <c r="F16" s="16" t="s">
        <v>1382</v>
      </c>
    </row>
    <row r="17" spans="1:6" x14ac:dyDescent="0.3">
      <c r="A17" s="16" t="s">
        <v>360</v>
      </c>
      <c r="B17" s="16" t="s">
        <v>20</v>
      </c>
      <c r="C17" s="16" t="s">
        <v>722</v>
      </c>
      <c r="D17" s="16" t="s">
        <v>1047</v>
      </c>
      <c r="E17" s="16" t="s">
        <v>1116</v>
      </c>
      <c r="F17" s="16" t="s">
        <v>1383</v>
      </c>
    </row>
    <row r="18" spans="1:6" x14ac:dyDescent="0.3">
      <c r="A18" s="16" t="s">
        <v>369</v>
      </c>
      <c r="B18" s="16" t="s">
        <v>29</v>
      </c>
      <c r="C18" s="16" t="s">
        <v>731</v>
      </c>
      <c r="D18" s="16" t="s">
        <v>1047</v>
      </c>
      <c r="E18" s="16" t="s">
        <v>1116</v>
      </c>
      <c r="F18" s="16" t="s">
        <v>1383</v>
      </c>
    </row>
    <row r="19" spans="1:6" x14ac:dyDescent="0.3">
      <c r="A19" s="16" t="s">
        <v>366</v>
      </c>
      <c r="B19" s="16" t="s">
        <v>26</v>
      </c>
      <c r="C19" s="16" t="s">
        <v>728</v>
      </c>
      <c r="D19" s="16" t="s">
        <v>1047</v>
      </c>
      <c r="E19" s="16" t="s">
        <v>1116</v>
      </c>
      <c r="F19" s="16" t="s">
        <v>1383</v>
      </c>
    </row>
    <row r="20" spans="1:6" x14ac:dyDescent="0.3">
      <c r="A20" s="16" t="s">
        <v>367</v>
      </c>
      <c r="B20" s="16" t="s">
        <v>27</v>
      </c>
      <c r="C20" s="16" t="s">
        <v>729</v>
      </c>
      <c r="D20" s="16" t="s">
        <v>1047</v>
      </c>
      <c r="E20" s="16" t="s">
        <v>1116</v>
      </c>
      <c r="F20" s="16" t="s">
        <v>1383</v>
      </c>
    </row>
    <row r="21" spans="1:6" x14ac:dyDescent="0.3">
      <c r="A21" s="16" t="s">
        <v>379</v>
      </c>
      <c r="B21" s="16" t="s">
        <v>39</v>
      </c>
      <c r="C21" s="16" t="s">
        <v>741</v>
      </c>
      <c r="D21" s="16" t="s">
        <v>1047</v>
      </c>
      <c r="E21" s="16" t="s">
        <v>1116</v>
      </c>
      <c r="F21" s="16" t="s">
        <v>1383</v>
      </c>
    </row>
    <row r="22" spans="1:6" x14ac:dyDescent="0.3">
      <c r="A22" s="16" t="s">
        <v>364</v>
      </c>
      <c r="B22" s="16" t="s">
        <v>24</v>
      </c>
      <c r="C22" s="16" t="s">
        <v>726</v>
      </c>
      <c r="D22" s="16" t="s">
        <v>1047</v>
      </c>
      <c r="E22" s="16" t="s">
        <v>1116</v>
      </c>
      <c r="F22" s="16" t="s">
        <v>1383</v>
      </c>
    </row>
    <row r="23" spans="1:6" x14ac:dyDescent="0.3">
      <c r="A23" s="16" t="s">
        <v>351</v>
      </c>
      <c r="B23" s="16" t="s">
        <v>11</v>
      </c>
      <c r="C23" s="16" t="s">
        <v>713</v>
      </c>
      <c r="D23" s="16" t="s">
        <v>1047</v>
      </c>
      <c r="E23" s="16" t="s">
        <v>1116</v>
      </c>
      <c r="F23" s="16" t="s">
        <v>1383</v>
      </c>
    </row>
    <row r="24" spans="1:6" x14ac:dyDescent="0.3">
      <c r="A24" s="16" t="s">
        <v>395</v>
      </c>
      <c r="B24" s="16" t="s">
        <v>55</v>
      </c>
      <c r="C24" s="16" t="s">
        <v>757</v>
      </c>
      <c r="D24" s="16" t="s">
        <v>1047</v>
      </c>
      <c r="E24" s="16" t="s">
        <v>1116</v>
      </c>
      <c r="F24" s="16" t="s">
        <v>1383</v>
      </c>
    </row>
    <row r="25" spans="1:6" x14ac:dyDescent="0.3">
      <c r="A25" s="16" t="s">
        <v>403</v>
      </c>
      <c r="B25" s="16" t="s">
        <v>63</v>
      </c>
      <c r="C25" s="16" t="s">
        <v>765</v>
      </c>
      <c r="D25" s="16" t="s">
        <v>1047</v>
      </c>
      <c r="E25" s="16" t="s">
        <v>1116</v>
      </c>
      <c r="F25" s="16" t="s">
        <v>1383</v>
      </c>
    </row>
    <row r="26" spans="1:6" x14ac:dyDescent="0.3">
      <c r="A26" s="16" t="s">
        <v>370</v>
      </c>
      <c r="B26" s="16" t="s">
        <v>30</v>
      </c>
      <c r="C26" s="16" t="s">
        <v>732</v>
      </c>
      <c r="D26" s="16" t="s">
        <v>1047</v>
      </c>
      <c r="E26" s="16" t="s">
        <v>1116</v>
      </c>
      <c r="F26" s="16" t="s">
        <v>1383</v>
      </c>
    </row>
    <row r="27" spans="1:6" x14ac:dyDescent="0.3">
      <c r="A27" s="16" t="s">
        <v>385</v>
      </c>
      <c r="B27" s="16" t="s">
        <v>45</v>
      </c>
      <c r="C27" s="16" t="s">
        <v>747</v>
      </c>
      <c r="D27" s="16" t="s">
        <v>1047</v>
      </c>
      <c r="E27" s="16" t="s">
        <v>1116</v>
      </c>
      <c r="F27" s="16" t="s">
        <v>1384</v>
      </c>
    </row>
    <row r="28" spans="1:6" x14ac:dyDescent="0.3">
      <c r="A28" s="16" t="s">
        <v>375</v>
      </c>
      <c r="B28" s="16" t="s">
        <v>35</v>
      </c>
      <c r="C28" s="16" t="s">
        <v>737</v>
      </c>
      <c r="D28" s="16" t="s">
        <v>1047</v>
      </c>
      <c r="E28" s="16" t="s">
        <v>1116</v>
      </c>
      <c r="F28" s="16" t="s">
        <v>1384</v>
      </c>
    </row>
    <row r="29" spans="1:6" x14ac:dyDescent="0.3">
      <c r="A29" s="16" t="s">
        <v>374</v>
      </c>
      <c r="B29" s="16" t="s">
        <v>34</v>
      </c>
      <c r="C29" s="16" t="s">
        <v>736</v>
      </c>
      <c r="D29" s="16" t="s">
        <v>1047</v>
      </c>
      <c r="E29" s="16" t="s">
        <v>1116</v>
      </c>
      <c r="F29" s="16" t="s">
        <v>1384</v>
      </c>
    </row>
    <row r="30" spans="1:6" x14ac:dyDescent="0.3">
      <c r="A30" s="16" t="s">
        <v>381</v>
      </c>
      <c r="B30" s="16" t="s">
        <v>41</v>
      </c>
      <c r="C30" s="16" t="s">
        <v>743</v>
      </c>
      <c r="D30" s="16" t="s">
        <v>1047</v>
      </c>
      <c r="E30" s="16" t="s">
        <v>1116</v>
      </c>
      <c r="F30" s="16" t="s">
        <v>1384</v>
      </c>
    </row>
    <row r="31" spans="1:6" x14ac:dyDescent="0.3">
      <c r="A31" s="16" t="s">
        <v>393</v>
      </c>
      <c r="B31" s="16" t="s">
        <v>53</v>
      </c>
      <c r="C31" s="16" t="s">
        <v>755</v>
      </c>
      <c r="D31" s="16" t="s">
        <v>1047</v>
      </c>
      <c r="E31" s="16" t="s">
        <v>1116</v>
      </c>
      <c r="F31" s="16" t="s">
        <v>1384</v>
      </c>
    </row>
    <row r="32" spans="1:6" x14ac:dyDescent="0.3">
      <c r="A32" s="16" t="s">
        <v>389</v>
      </c>
      <c r="B32" s="16" t="s">
        <v>49</v>
      </c>
      <c r="C32" s="16" t="s">
        <v>751</v>
      </c>
      <c r="D32" s="16" t="s">
        <v>1047</v>
      </c>
      <c r="E32" s="16" t="s">
        <v>1116</v>
      </c>
      <c r="F32" s="16" t="s">
        <v>1384</v>
      </c>
    </row>
    <row r="33" spans="1:6" x14ac:dyDescent="0.3">
      <c r="A33" s="16" t="s">
        <v>397</v>
      </c>
      <c r="B33" s="16" t="s">
        <v>57</v>
      </c>
      <c r="C33" s="16" t="s">
        <v>759</v>
      </c>
      <c r="D33" s="16" t="s">
        <v>1047</v>
      </c>
      <c r="E33" s="16" t="s">
        <v>1116</v>
      </c>
      <c r="F33" s="16" t="s">
        <v>1384</v>
      </c>
    </row>
    <row r="34" spans="1:6" x14ac:dyDescent="0.3">
      <c r="A34" s="16" t="s">
        <v>388</v>
      </c>
      <c r="B34" s="16" t="s">
        <v>48</v>
      </c>
      <c r="C34" s="16" t="s">
        <v>750</v>
      </c>
      <c r="D34" s="16" t="s">
        <v>1047</v>
      </c>
      <c r="E34" s="16" t="s">
        <v>1116</v>
      </c>
      <c r="F34" s="16" t="s">
        <v>1384</v>
      </c>
    </row>
    <row r="35" spans="1:6" x14ac:dyDescent="0.3">
      <c r="A35" s="16" t="s">
        <v>396</v>
      </c>
      <c r="B35" s="16" t="s">
        <v>56</v>
      </c>
      <c r="C35" s="16" t="s">
        <v>758</v>
      </c>
      <c r="D35" s="16" t="s">
        <v>1047</v>
      </c>
      <c r="E35" s="16" t="s">
        <v>1116</v>
      </c>
      <c r="F35" s="16" t="s">
        <v>1384</v>
      </c>
    </row>
    <row r="36" spans="1:6" x14ac:dyDescent="0.3">
      <c r="A36" s="16" t="s">
        <v>377</v>
      </c>
      <c r="B36" s="16" t="s">
        <v>37</v>
      </c>
      <c r="C36" s="16" t="s">
        <v>739</v>
      </c>
      <c r="D36" s="16" t="s">
        <v>1047</v>
      </c>
      <c r="E36" s="16" t="s">
        <v>1116</v>
      </c>
      <c r="F36" s="16" t="s">
        <v>1384</v>
      </c>
    </row>
    <row r="37" spans="1:6" x14ac:dyDescent="0.3">
      <c r="A37" s="16" t="s">
        <v>365</v>
      </c>
      <c r="B37" s="16" t="s">
        <v>25</v>
      </c>
      <c r="C37" s="16" t="s">
        <v>727</v>
      </c>
      <c r="D37" s="16" t="s">
        <v>1047</v>
      </c>
      <c r="E37" s="16" t="s">
        <v>1116</v>
      </c>
      <c r="F37" s="16" t="s">
        <v>1384</v>
      </c>
    </row>
    <row r="38" spans="1:6" x14ac:dyDescent="0.3">
      <c r="A38" s="16" t="s">
        <v>378</v>
      </c>
      <c r="B38" s="16" t="s">
        <v>38</v>
      </c>
      <c r="C38" s="16" t="s">
        <v>740</v>
      </c>
      <c r="D38" s="16" t="s">
        <v>1047</v>
      </c>
      <c r="E38" s="16" t="s">
        <v>1116</v>
      </c>
      <c r="F38" s="16" t="s">
        <v>1385</v>
      </c>
    </row>
    <row r="39" spans="1:6" x14ac:dyDescent="0.3">
      <c r="A39" s="16" t="s">
        <v>341</v>
      </c>
      <c r="B39" s="16" t="s">
        <v>1</v>
      </c>
      <c r="C39" s="16" t="s">
        <v>703</v>
      </c>
      <c r="D39" s="16" t="s">
        <v>1047</v>
      </c>
      <c r="E39" s="16" t="s">
        <v>1116</v>
      </c>
      <c r="F39" s="16" t="s">
        <v>1385</v>
      </c>
    </row>
    <row r="40" spans="1:6" x14ac:dyDescent="0.3">
      <c r="A40" s="16" t="s">
        <v>373</v>
      </c>
      <c r="B40" s="16" t="s">
        <v>33</v>
      </c>
      <c r="C40" s="16" t="s">
        <v>735</v>
      </c>
      <c r="D40" s="16" t="s">
        <v>1047</v>
      </c>
      <c r="E40" s="16" t="s">
        <v>1116</v>
      </c>
      <c r="F40" s="16" t="s">
        <v>1385</v>
      </c>
    </row>
    <row r="41" spans="1:6" x14ac:dyDescent="0.3">
      <c r="A41" s="16" t="s">
        <v>380</v>
      </c>
      <c r="B41" s="16" t="s">
        <v>40</v>
      </c>
      <c r="C41" s="16" t="s">
        <v>742</v>
      </c>
      <c r="D41" s="16" t="s">
        <v>1047</v>
      </c>
      <c r="E41" s="16" t="s">
        <v>1116</v>
      </c>
      <c r="F41" s="16" t="s">
        <v>1385</v>
      </c>
    </row>
    <row r="42" spans="1:6" x14ac:dyDescent="0.3">
      <c r="A42" s="16" t="s">
        <v>346</v>
      </c>
      <c r="B42" s="16" t="s">
        <v>6</v>
      </c>
      <c r="C42" s="16" t="s">
        <v>708</v>
      </c>
      <c r="D42" s="16" t="s">
        <v>1047</v>
      </c>
      <c r="E42" s="16" t="s">
        <v>1116</v>
      </c>
      <c r="F42" s="16" t="s">
        <v>1385</v>
      </c>
    </row>
    <row r="43" spans="1:6" x14ac:dyDescent="0.3">
      <c r="A43" s="16" t="s">
        <v>372</v>
      </c>
      <c r="B43" s="16" t="s">
        <v>32</v>
      </c>
      <c r="C43" s="16" t="s">
        <v>734</v>
      </c>
      <c r="D43" s="16" t="s">
        <v>1047</v>
      </c>
      <c r="E43" s="16" t="s">
        <v>1116</v>
      </c>
      <c r="F43" s="16" t="s">
        <v>1385</v>
      </c>
    </row>
    <row r="44" spans="1:6" x14ac:dyDescent="0.3">
      <c r="A44" s="16" t="s">
        <v>384</v>
      </c>
      <c r="B44" s="16" t="s">
        <v>44</v>
      </c>
      <c r="C44" s="16" t="s">
        <v>746</v>
      </c>
      <c r="D44" s="16" t="s">
        <v>1047</v>
      </c>
      <c r="E44" s="16" t="s">
        <v>1116</v>
      </c>
      <c r="F44" s="16" t="s">
        <v>1385</v>
      </c>
    </row>
    <row r="45" spans="1:6" x14ac:dyDescent="0.3">
      <c r="A45" s="16" t="s">
        <v>394</v>
      </c>
      <c r="B45" s="16" t="s">
        <v>54</v>
      </c>
      <c r="C45" s="16" t="s">
        <v>756</v>
      </c>
      <c r="D45" s="16" t="s">
        <v>1047</v>
      </c>
      <c r="E45" s="16" t="s">
        <v>1116</v>
      </c>
      <c r="F45" s="16" t="s">
        <v>1386</v>
      </c>
    </row>
    <row r="46" spans="1:6" x14ac:dyDescent="0.3">
      <c r="A46" s="16" t="s">
        <v>382</v>
      </c>
      <c r="B46" s="16" t="s">
        <v>42</v>
      </c>
      <c r="C46" s="16" t="s">
        <v>744</v>
      </c>
      <c r="D46" s="16" t="s">
        <v>1047</v>
      </c>
      <c r="E46" s="16" t="s">
        <v>1116</v>
      </c>
      <c r="F46" s="16" t="s">
        <v>1386</v>
      </c>
    </row>
    <row r="47" spans="1:6" x14ac:dyDescent="0.3">
      <c r="A47" s="16" t="s">
        <v>342</v>
      </c>
      <c r="B47" s="16" t="s">
        <v>2</v>
      </c>
      <c r="C47" s="16" t="s">
        <v>704</v>
      </c>
      <c r="D47" s="16" t="s">
        <v>1047</v>
      </c>
      <c r="E47" s="16" t="s">
        <v>1116</v>
      </c>
      <c r="F47" s="16" t="s">
        <v>1386</v>
      </c>
    </row>
    <row r="48" spans="1:6" x14ac:dyDescent="0.3">
      <c r="A48" s="16" t="s">
        <v>349</v>
      </c>
      <c r="B48" s="16" t="s">
        <v>9</v>
      </c>
      <c r="C48" s="16" t="s">
        <v>711</v>
      </c>
      <c r="D48" s="16" t="s">
        <v>1047</v>
      </c>
      <c r="E48" s="16" t="s">
        <v>1116</v>
      </c>
      <c r="F48" s="16" t="s">
        <v>1386</v>
      </c>
    </row>
    <row r="49" spans="1:6" x14ac:dyDescent="0.3">
      <c r="A49" s="16" t="s">
        <v>391</v>
      </c>
      <c r="B49" s="16" t="s">
        <v>51</v>
      </c>
      <c r="C49" s="16" t="s">
        <v>753</v>
      </c>
      <c r="D49" s="16" t="s">
        <v>1047</v>
      </c>
      <c r="E49" s="16" t="s">
        <v>1116</v>
      </c>
      <c r="F49" s="16" t="s">
        <v>1386</v>
      </c>
    </row>
    <row r="50" spans="1:6" x14ac:dyDescent="0.3">
      <c r="A50" s="16" t="s">
        <v>540</v>
      </c>
      <c r="B50" s="16" t="s">
        <v>192</v>
      </c>
      <c r="C50" s="16" t="s">
        <v>896</v>
      </c>
      <c r="D50" s="16" t="s">
        <v>1047</v>
      </c>
      <c r="E50" s="16" t="s">
        <v>1116</v>
      </c>
      <c r="F50" s="16" t="s">
        <v>1387</v>
      </c>
    </row>
    <row r="51" spans="1:6" x14ac:dyDescent="0.3">
      <c r="A51" s="16" t="s">
        <v>530</v>
      </c>
      <c r="B51" s="16" t="s">
        <v>184</v>
      </c>
      <c r="C51" s="16" t="s">
        <v>888</v>
      </c>
      <c r="D51" s="16" t="s">
        <v>1047</v>
      </c>
      <c r="E51" s="16" t="s">
        <v>1116</v>
      </c>
      <c r="F51" s="16" t="s">
        <v>1387</v>
      </c>
    </row>
    <row r="52" spans="1:6" x14ac:dyDescent="0.3">
      <c r="A52" s="16" t="s">
        <v>508</v>
      </c>
      <c r="B52" s="16" t="s">
        <v>163</v>
      </c>
      <c r="C52" s="16" t="s">
        <v>866</v>
      </c>
      <c r="D52" s="16" t="s">
        <v>1047</v>
      </c>
      <c r="E52" s="16" t="s">
        <v>1116</v>
      </c>
      <c r="F52" s="16" t="s">
        <v>1387</v>
      </c>
    </row>
    <row r="53" spans="1:6" x14ac:dyDescent="0.3">
      <c r="A53" s="16" t="s">
        <v>1190</v>
      </c>
      <c r="D53" s="16" t="s">
        <v>1047</v>
      </c>
      <c r="E53" s="16" t="s">
        <v>1116</v>
      </c>
      <c r="F53" s="16" t="s">
        <v>1387</v>
      </c>
    </row>
    <row r="54" spans="1:6" x14ac:dyDescent="0.3">
      <c r="A54" s="16" t="s">
        <v>659</v>
      </c>
      <c r="B54" s="16" t="s">
        <v>305</v>
      </c>
      <c r="C54" s="16" t="s">
        <v>1005</v>
      </c>
      <c r="D54" s="16" t="s">
        <v>1047</v>
      </c>
      <c r="E54" s="16" t="s">
        <v>1116</v>
      </c>
      <c r="F54" s="16" t="s">
        <v>1387</v>
      </c>
    </row>
    <row r="55" spans="1:6" x14ac:dyDescent="0.3">
      <c r="A55" s="16" t="s">
        <v>1191</v>
      </c>
      <c r="D55" s="16" t="s">
        <v>1047</v>
      </c>
      <c r="E55" s="16" t="s">
        <v>1116</v>
      </c>
      <c r="F55" s="16" t="s">
        <v>1387</v>
      </c>
    </row>
    <row r="56" spans="1:6" x14ac:dyDescent="0.3">
      <c r="A56" s="16" t="s">
        <v>368</v>
      </c>
      <c r="B56" s="16" t="s">
        <v>28</v>
      </c>
      <c r="C56" s="16" t="s">
        <v>730</v>
      </c>
      <c r="D56" s="16" t="s">
        <v>1047</v>
      </c>
      <c r="E56" s="16" t="s">
        <v>1116</v>
      </c>
      <c r="F56" s="16" t="s">
        <v>1387</v>
      </c>
    </row>
    <row r="57" spans="1:6" x14ac:dyDescent="0.3">
      <c r="A57" s="16" t="s">
        <v>468</v>
      </c>
      <c r="B57" s="16" t="s">
        <v>123</v>
      </c>
      <c r="C57" s="16" t="s">
        <v>826</v>
      </c>
      <c r="D57" s="16" t="s">
        <v>1047</v>
      </c>
      <c r="E57" s="16" t="s">
        <v>1116</v>
      </c>
      <c r="F57" s="16" t="s">
        <v>1387</v>
      </c>
    </row>
    <row r="58" spans="1:6" x14ac:dyDescent="0.3">
      <c r="A58" s="16" t="s">
        <v>1192</v>
      </c>
      <c r="D58" s="16" t="s">
        <v>1047</v>
      </c>
      <c r="E58" s="16" t="s">
        <v>1116</v>
      </c>
      <c r="F58" s="16" t="s">
        <v>1387</v>
      </c>
    </row>
    <row r="59" spans="1:6" x14ac:dyDescent="0.3">
      <c r="A59" s="16" t="s">
        <v>666</v>
      </c>
      <c r="B59" s="16" t="s">
        <v>312</v>
      </c>
      <c r="C59" s="16" t="s">
        <v>1012</v>
      </c>
      <c r="D59" s="16" t="s">
        <v>1047</v>
      </c>
      <c r="E59" s="16" t="s">
        <v>1116</v>
      </c>
      <c r="F59" s="16" t="s">
        <v>1387</v>
      </c>
    </row>
    <row r="60" spans="1:6" x14ac:dyDescent="0.3">
      <c r="A60" s="16" t="s">
        <v>459</v>
      </c>
      <c r="B60" s="16" t="s">
        <v>117</v>
      </c>
      <c r="C60" s="16" t="s">
        <v>820</v>
      </c>
      <c r="D60" s="16" t="s">
        <v>1047</v>
      </c>
      <c r="E60" s="16" t="s">
        <v>1116</v>
      </c>
      <c r="F60" s="16" t="s">
        <v>1387</v>
      </c>
    </row>
    <row r="61" spans="1:6" x14ac:dyDescent="0.3">
      <c r="A61" s="16" t="s">
        <v>1221</v>
      </c>
      <c r="D61" s="16" t="s">
        <v>1047</v>
      </c>
      <c r="E61" s="16" t="s">
        <v>1116</v>
      </c>
      <c r="F61" s="16" t="s">
        <v>1387</v>
      </c>
    </row>
    <row r="62" spans="1:6" x14ac:dyDescent="0.3">
      <c r="A62" s="16" t="s">
        <v>1193</v>
      </c>
      <c r="D62" s="16" t="s">
        <v>1047</v>
      </c>
      <c r="E62" s="16" t="s">
        <v>1116</v>
      </c>
      <c r="F62" s="16" t="s">
        <v>1387</v>
      </c>
    </row>
    <row r="63" spans="1:6" x14ac:dyDescent="0.3">
      <c r="A63" s="16" t="s">
        <v>532</v>
      </c>
      <c r="B63" s="16" t="s">
        <v>186</v>
      </c>
      <c r="C63" s="16" t="s">
        <v>890</v>
      </c>
      <c r="D63" s="16" t="s">
        <v>1047</v>
      </c>
      <c r="E63" s="16" t="s">
        <v>1116</v>
      </c>
      <c r="F63" s="16" t="s">
        <v>1387</v>
      </c>
    </row>
    <row r="64" spans="1:6" x14ac:dyDescent="0.3">
      <c r="A64" s="16" t="s">
        <v>1194</v>
      </c>
      <c r="D64" s="16" t="s">
        <v>1047</v>
      </c>
      <c r="E64" s="16" t="s">
        <v>1116</v>
      </c>
      <c r="F64" s="16" t="s">
        <v>1387</v>
      </c>
    </row>
    <row r="65" spans="1:6" x14ac:dyDescent="0.3">
      <c r="A65" s="16" t="s">
        <v>539</v>
      </c>
      <c r="B65" s="16" t="s">
        <v>191</v>
      </c>
      <c r="C65" s="16" t="s">
        <v>895</v>
      </c>
      <c r="D65" s="16" t="s">
        <v>1047</v>
      </c>
      <c r="E65" s="16" t="s">
        <v>1116</v>
      </c>
      <c r="F65" s="16" t="s">
        <v>1387</v>
      </c>
    </row>
    <row r="66" spans="1:6" x14ac:dyDescent="0.3">
      <c r="A66" s="16" t="s">
        <v>1240</v>
      </c>
      <c r="B66" s="16" t="s">
        <v>294</v>
      </c>
      <c r="C66" s="16" t="s">
        <v>1241</v>
      </c>
      <c r="D66" s="16" t="s">
        <v>1047</v>
      </c>
      <c r="E66" s="16" t="s">
        <v>1116</v>
      </c>
      <c r="F66" s="16" t="s">
        <v>1387</v>
      </c>
    </row>
    <row r="67" spans="1:6" x14ac:dyDescent="0.3">
      <c r="A67" s="16" t="s">
        <v>646</v>
      </c>
      <c r="B67" s="16" t="s">
        <v>294</v>
      </c>
      <c r="C67" s="16" t="s">
        <v>994</v>
      </c>
      <c r="D67" s="16" t="s">
        <v>1047</v>
      </c>
      <c r="E67" s="16" t="s">
        <v>1116</v>
      </c>
      <c r="F67" s="16" t="s">
        <v>1387</v>
      </c>
    </row>
    <row r="68" spans="1:6" x14ac:dyDescent="0.3">
      <c r="A68" s="16" t="s">
        <v>363</v>
      </c>
      <c r="B68" s="16" t="s">
        <v>23</v>
      </c>
      <c r="C68" s="16" t="s">
        <v>725</v>
      </c>
      <c r="D68" s="16" t="s">
        <v>1047</v>
      </c>
      <c r="E68" s="16" t="s">
        <v>1116</v>
      </c>
      <c r="F68" s="16" t="s">
        <v>1388</v>
      </c>
    </row>
    <row r="69" spans="1:6" x14ac:dyDescent="0.3">
      <c r="A69" s="16" t="s">
        <v>456</v>
      </c>
      <c r="B69" s="16" t="s">
        <v>114</v>
      </c>
      <c r="C69" s="16" t="s">
        <v>817</v>
      </c>
      <c r="D69" s="16" t="s">
        <v>1047</v>
      </c>
      <c r="E69" s="16" t="s">
        <v>1116</v>
      </c>
      <c r="F69" s="16" t="s">
        <v>1388</v>
      </c>
    </row>
    <row r="70" spans="1:6" x14ac:dyDescent="0.3">
      <c r="A70" s="16" t="s">
        <v>693</v>
      </c>
      <c r="B70" s="16" t="s">
        <v>331</v>
      </c>
      <c r="C70" s="16" t="s">
        <v>1035</v>
      </c>
      <c r="D70" s="16" t="s">
        <v>1047</v>
      </c>
      <c r="E70" s="16" t="s">
        <v>1116</v>
      </c>
      <c r="F70" s="16" t="s">
        <v>1388</v>
      </c>
    </row>
    <row r="71" spans="1:6" x14ac:dyDescent="0.3">
      <c r="A71" s="16" t="s">
        <v>513</v>
      </c>
      <c r="B71" s="16" t="s">
        <v>168</v>
      </c>
      <c r="C71" s="16" t="s">
        <v>871</v>
      </c>
      <c r="D71" s="16" t="s">
        <v>1047</v>
      </c>
      <c r="E71" s="16" t="s">
        <v>1116</v>
      </c>
      <c r="F71" s="16" t="s">
        <v>1388</v>
      </c>
    </row>
    <row r="72" spans="1:6" x14ac:dyDescent="0.3">
      <c r="A72" s="16" t="s">
        <v>485</v>
      </c>
      <c r="B72" s="16" t="s">
        <v>140</v>
      </c>
      <c r="C72" s="16" t="s">
        <v>843</v>
      </c>
      <c r="D72" s="16" t="s">
        <v>1047</v>
      </c>
      <c r="E72" s="16" t="s">
        <v>1116</v>
      </c>
      <c r="F72" s="16" t="s">
        <v>1388</v>
      </c>
    </row>
    <row r="73" spans="1:6" x14ac:dyDescent="0.3">
      <c r="A73" s="16" t="s">
        <v>496</v>
      </c>
      <c r="B73" s="16" t="s">
        <v>151</v>
      </c>
      <c r="C73" s="16" t="s">
        <v>854</v>
      </c>
      <c r="D73" s="16" t="s">
        <v>1047</v>
      </c>
      <c r="E73" s="16" t="s">
        <v>1116</v>
      </c>
      <c r="F73" s="16" t="s">
        <v>1388</v>
      </c>
    </row>
    <row r="74" spans="1:6" x14ac:dyDescent="0.3">
      <c r="A74" s="16" t="s">
        <v>1222</v>
      </c>
      <c r="D74" s="16" t="s">
        <v>1047</v>
      </c>
      <c r="E74" s="16" t="s">
        <v>1116</v>
      </c>
      <c r="F74" s="16" t="s">
        <v>1388</v>
      </c>
    </row>
    <row r="75" spans="1:6" x14ac:dyDescent="0.3">
      <c r="A75" s="16" t="s">
        <v>1195</v>
      </c>
      <c r="D75" s="16" t="s">
        <v>1047</v>
      </c>
      <c r="E75" s="16" t="s">
        <v>1116</v>
      </c>
      <c r="F75" s="16" t="s">
        <v>1388</v>
      </c>
    </row>
    <row r="76" spans="1:6" x14ac:dyDescent="0.3">
      <c r="A76" s="16" t="s">
        <v>1196</v>
      </c>
      <c r="D76" s="16" t="s">
        <v>1047</v>
      </c>
      <c r="E76" s="16" t="s">
        <v>1116</v>
      </c>
      <c r="F76" s="16" t="s">
        <v>1388</v>
      </c>
    </row>
    <row r="77" spans="1:6" x14ac:dyDescent="0.3">
      <c r="A77" s="16" t="s">
        <v>486</v>
      </c>
      <c r="B77" s="16" t="s">
        <v>141</v>
      </c>
      <c r="C77" s="16" t="s">
        <v>844</v>
      </c>
      <c r="D77" s="16" t="s">
        <v>1047</v>
      </c>
      <c r="E77" s="16" t="s">
        <v>1116</v>
      </c>
      <c r="F77" s="16" t="s">
        <v>1388</v>
      </c>
    </row>
    <row r="78" spans="1:6" x14ac:dyDescent="0.3">
      <c r="A78" s="16" t="s">
        <v>472</v>
      </c>
      <c r="B78" s="16" t="s">
        <v>127</v>
      </c>
      <c r="C78" s="16" t="s">
        <v>830</v>
      </c>
      <c r="D78" s="16" t="s">
        <v>1047</v>
      </c>
      <c r="E78" s="16" t="s">
        <v>1116</v>
      </c>
      <c r="F78" s="16" t="s">
        <v>1388</v>
      </c>
    </row>
    <row r="79" spans="1:6" x14ac:dyDescent="0.3">
      <c r="A79" s="16" t="s">
        <v>457</v>
      </c>
      <c r="B79" s="16" t="s">
        <v>115</v>
      </c>
      <c r="C79" s="16" t="s">
        <v>818</v>
      </c>
      <c r="D79" s="16" t="s">
        <v>1047</v>
      </c>
      <c r="E79" s="16" t="s">
        <v>1116</v>
      </c>
      <c r="F79" s="16" t="s">
        <v>1388</v>
      </c>
    </row>
    <row r="80" spans="1:6" x14ac:dyDescent="0.3">
      <c r="A80" s="16" t="s">
        <v>376</v>
      </c>
      <c r="B80" s="16" t="s">
        <v>36</v>
      </c>
      <c r="C80" s="16" t="s">
        <v>738</v>
      </c>
      <c r="D80" s="16" t="s">
        <v>1047</v>
      </c>
      <c r="E80" s="16" t="s">
        <v>1116</v>
      </c>
      <c r="F80" s="16" t="s">
        <v>1389</v>
      </c>
    </row>
    <row r="81" spans="1:6" x14ac:dyDescent="0.3">
      <c r="A81" s="16" t="s">
        <v>470</v>
      </c>
      <c r="B81" s="16" t="s">
        <v>125</v>
      </c>
      <c r="C81" s="16" t="s">
        <v>828</v>
      </c>
      <c r="D81" s="16" t="s">
        <v>1047</v>
      </c>
      <c r="E81" s="16" t="s">
        <v>1116</v>
      </c>
      <c r="F81" s="16" t="s">
        <v>1389</v>
      </c>
    </row>
    <row r="82" spans="1:6" x14ac:dyDescent="0.3">
      <c r="A82" s="16" t="s">
        <v>512</v>
      </c>
      <c r="B82" s="16" t="s">
        <v>167</v>
      </c>
      <c r="C82" s="16" t="s">
        <v>870</v>
      </c>
      <c r="D82" s="16" t="s">
        <v>1047</v>
      </c>
      <c r="E82" s="16" t="s">
        <v>1116</v>
      </c>
      <c r="F82" s="16" t="s">
        <v>1389</v>
      </c>
    </row>
    <row r="83" spans="1:6" x14ac:dyDescent="0.3">
      <c r="A83" s="16" t="s">
        <v>442</v>
      </c>
      <c r="B83" s="16" t="s">
        <v>102</v>
      </c>
      <c r="C83" s="16" t="s">
        <v>804</v>
      </c>
      <c r="D83" s="16" t="s">
        <v>1047</v>
      </c>
      <c r="E83" s="16" t="s">
        <v>1116</v>
      </c>
      <c r="F83" s="16" t="s">
        <v>1389</v>
      </c>
    </row>
    <row r="84" spans="1:6" x14ac:dyDescent="0.3">
      <c r="A84" s="16" t="s">
        <v>1197</v>
      </c>
      <c r="D84" s="16" t="s">
        <v>1047</v>
      </c>
      <c r="E84" s="16" t="s">
        <v>1116</v>
      </c>
      <c r="F84" s="16" t="s">
        <v>1389</v>
      </c>
    </row>
    <row r="85" spans="1:6" x14ac:dyDescent="0.3">
      <c r="A85" s="16" t="s">
        <v>386</v>
      </c>
      <c r="B85" s="16" t="s">
        <v>46</v>
      </c>
      <c r="C85" s="16" t="s">
        <v>748</v>
      </c>
      <c r="D85" s="16" t="s">
        <v>1047</v>
      </c>
      <c r="E85" s="16" t="s">
        <v>1116</v>
      </c>
      <c r="F85" s="16" t="s">
        <v>1389</v>
      </c>
    </row>
    <row r="86" spans="1:6" x14ac:dyDescent="0.3">
      <c r="A86" s="16" t="s">
        <v>1198</v>
      </c>
      <c r="D86" s="16" t="s">
        <v>1047</v>
      </c>
      <c r="E86" s="16" t="s">
        <v>1116</v>
      </c>
      <c r="F86" s="16" t="s">
        <v>1389</v>
      </c>
    </row>
    <row r="87" spans="1:6" x14ac:dyDescent="0.3">
      <c r="A87" s="16" t="s">
        <v>546</v>
      </c>
      <c r="B87" s="16" t="s">
        <v>198</v>
      </c>
      <c r="C87" s="16" t="s">
        <v>902</v>
      </c>
      <c r="D87" s="16" t="s">
        <v>1047</v>
      </c>
      <c r="E87" s="16" t="s">
        <v>1116</v>
      </c>
      <c r="F87" s="16" t="s">
        <v>1389</v>
      </c>
    </row>
    <row r="88" spans="1:6" x14ac:dyDescent="0.3">
      <c r="A88" s="16" t="s">
        <v>1199</v>
      </c>
      <c r="D88" s="16" t="s">
        <v>1047</v>
      </c>
      <c r="E88" s="16" t="s">
        <v>1116</v>
      </c>
      <c r="F88" s="16" t="s">
        <v>1389</v>
      </c>
    </row>
    <row r="89" spans="1:6" x14ac:dyDescent="0.3">
      <c r="A89" s="16" t="s">
        <v>545</v>
      </c>
      <c r="B89" s="16" t="s">
        <v>197</v>
      </c>
      <c r="C89" s="16" t="s">
        <v>901</v>
      </c>
      <c r="D89" s="16" t="s">
        <v>1047</v>
      </c>
      <c r="E89" s="16" t="s">
        <v>1116</v>
      </c>
      <c r="F89" s="16" t="s">
        <v>1389</v>
      </c>
    </row>
    <row r="90" spans="1:6" x14ac:dyDescent="0.3">
      <c r="A90" s="16" t="s">
        <v>1200</v>
      </c>
      <c r="D90" s="16" t="s">
        <v>1047</v>
      </c>
      <c r="E90" s="16" t="s">
        <v>1116</v>
      </c>
      <c r="F90" s="16" t="s">
        <v>1389</v>
      </c>
    </row>
    <row r="91" spans="1:6" x14ac:dyDescent="0.3">
      <c r="A91" s="16" t="s">
        <v>1258</v>
      </c>
      <c r="D91" s="16" t="s">
        <v>1047</v>
      </c>
      <c r="E91" s="16" t="s">
        <v>1116</v>
      </c>
      <c r="F91" s="16" t="s">
        <v>1389</v>
      </c>
    </row>
    <row r="92" spans="1:6" x14ac:dyDescent="0.3">
      <c r="A92" s="16" t="s">
        <v>356</v>
      </c>
      <c r="B92" s="16" t="s">
        <v>16</v>
      </c>
      <c r="C92" s="16" t="s">
        <v>718</v>
      </c>
      <c r="D92" s="16" t="s">
        <v>1047</v>
      </c>
      <c r="E92" s="16" t="s">
        <v>1116</v>
      </c>
      <c r="F92" s="16" t="s">
        <v>1389</v>
      </c>
    </row>
    <row r="93" spans="1:6" x14ac:dyDescent="0.3">
      <c r="A93" s="16" t="s">
        <v>353</v>
      </c>
      <c r="B93" s="16" t="s">
        <v>13</v>
      </c>
      <c r="C93" s="16" t="s">
        <v>715</v>
      </c>
      <c r="D93" s="16" t="s">
        <v>1047</v>
      </c>
      <c r="E93" s="16" t="s">
        <v>1116</v>
      </c>
      <c r="F93" s="16" t="s">
        <v>1389</v>
      </c>
    </row>
    <row r="94" spans="1:6" x14ac:dyDescent="0.3">
      <c r="A94" s="16" t="s">
        <v>511</v>
      </c>
      <c r="B94" s="16" t="s">
        <v>166</v>
      </c>
      <c r="C94" s="16" t="s">
        <v>869</v>
      </c>
      <c r="D94" s="16" t="s">
        <v>1047</v>
      </c>
      <c r="E94" s="16" t="s">
        <v>1116</v>
      </c>
      <c r="F94" s="16" t="s">
        <v>1389</v>
      </c>
    </row>
    <row r="95" spans="1:6" x14ac:dyDescent="0.3">
      <c r="A95" s="16" t="s">
        <v>1201</v>
      </c>
      <c r="D95" s="16" t="s">
        <v>1047</v>
      </c>
      <c r="E95" s="16" t="s">
        <v>1116</v>
      </c>
      <c r="F95" s="16" t="s">
        <v>1127</v>
      </c>
    </row>
    <row r="96" spans="1:6" x14ac:dyDescent="0.3">
      <c r="A96" s="16" t="s">
        <v>497</v>
      </c>
      <c r="B96" s="16" t="s">
        <v>152</v>
      </c>
      <c r="C96" s="16" t="s">
        <v>855</v>
      </c>
      <c r="D96" s="16" t="s">
        <v>1047</v>
      </c>
      <c r="E96" s="16" t="s">
        <v>1116</v>
      </c>
      <c r="F96" s="16" t="s">
        <v>1127</v>
      </c>
    </row>
    <row r="97" spans="1:6" x14ac:dyDescent="0.3">
      <c r="A97" s="16" t="s">
        <v>1202</v>
      </c>
      <c r="D97" s="16" t="s">
        <v>1047</v>
      </c>
      <c r="E97" s="16" t="s">
        <v>1116</v>
      </c>
      <c r="F97" s="16" t="s">
        <v>1127</v>
      </c>
    </row>
    <row r="98" spans="1:6" x14ac:dyDescent="0.3">
      <c r="A98" s="16" t="s">
        <v>1203</v>
      </c>
      <c r="D98" s="16" t="s">
        <v>1047</v>
      </c>
      <c r="E98" s="16" t="s">
        <v>1116</v>
      </c>
      <c r="F98" s="16" t="s">
        <v>1127</v>
      </c>
    </row>
    <row r="99" spans="1:6" x14ac:dyDescent="0.3">
      <c r="A99" s="16" t="s">
        <v>695</v>
      </c>
      <c r="B99" s="16" t="s">
        <v>333</v>
      </c>
      <c r="C99" s="16" t="s">
        <v>1037</v>
      </c>
      <c r="D99" s="16" t="s">
        <v>1047</v>
      </c>
      <c r="E99" s="16" t="s">
        <v>1116</v>
      </c>
      <c r="F99" s="16" t="s">
        <v>1127</v>
      </c>
    </row>
    <row r="100" spans="1:6" x14ac:dyDescent="0.3">
      <c r="A100" s="16" t="s">
        <v>1204</v>
      </c>
      <c r="D100" s="16" t="s">
        <v>1047</v>
      </c>
      <c r="E100" s="16" t="s">
        <v>1116</v>
      </c>
      <c r="F100" s="16" t="s">
        <v>1127</v>
      </c>
    </row>
    <row r="101" spans="1:6" x14ac:dyDescent="0.3">
      <c r="A101" s="16" t="s">
        <v>509</v>
      </c>
      <c r="B101" s="16" t="s">
        <v>164</v>
      </c>
      <c r="C101" s="16" t="s">
        <v>867</v>
      </c>
      <c r="D101" s="16" t="s">
        <v>1047</v>
      </c>
      <c r="E101" s="16" t="s">
        <v>1116</v>
      </c>
      <c r="F101" s="16" t="s">
        <v>1127</v>
      </c>
    </row>
    <row r="102" spans="1:6" x14ac:dyDescent="0.3">
      <c r="A102" s="16" t="s">
        <v>1266</v>
      </c>
      <c r="D102" s="16" t="s">
        <v>1047</v>
      </c>
      <c r="E102" s="16" t="s">
        <v>1116</v>
      </c>
      <c r="F102" s="16" t="s">
        <v>1127</v>
      </c>
    </row>
    <row r="103" spans="1:6" x14ac:dyDescent="0.3">
      <c r="A103" s="16" t="s">
        <v>537</v>
      </c>
      <c r="B103" s="16" t="s">
        <v>189</v>
      </c>
      <c r="C103" s="16" t="s">
        <v>893</v>
      </c>
      <c r="D103" s="16" t="s">
        <v>1047</v>
      </c>
      <c r="E103" s="16" t="s">
        <v>1116</v>
      </c>
      <c r="F103" s="16" t="s">
        <v>1127</v>
      </c>
    </row>
    <row r="104" spans="1:6" x14ac:dyDescent="0.3">
      <c r="A104" s="16" t="s">
        <v>1205</v>
      </c>
      <c r="D104" s="16" t="s">
        <v>1047</v>
      </c>
      <c r="E104" s="16" t="s">
        <v>1116</v>
      </c>
      <c r="F104" s="16" t="s">
        <v>1127</v>
      </c>
    </row>
    <row r="105" spans="1:6" x14ac:dyDescent="0.3">
      <c r="A105" s="16" t="s">
        <v>458</v>
      </c>
      <c r="B105" s="16" t="s">
        <v>116</v>
      </c>
      <c r="C105" s="16" t="s">
        <v>819</v>
      </c>
      <c r="D105" s="16" t="s">
        <v>1047</v>
      </c>
      <c r="E105" s="16" t="s">
        <v>1116</v>
      </c>
      <c r="F105" s="16" t="s">
        <v>1127</v>
      </c>
    </row>
    <row r="106" spans="1:6" x14ac:dyDescent="0.3">
      <c r="A106" s="16" t="s">
        <v>664</v>
      </c>
      <c r="B106" s="16" t="s">
        <v>310</v>
      </c>
      <c r="C106" s="16" t="s">
        <v>1010</v>
      </c>
      <c r="D106" s="16" t="s">
        <v>1047</v>
      </c>
      <c r="E106" s="16" t="s">
        <v>1116</v>
      </c>
      <c r="F106" s="16" t="s">
        <v>1127</v>
      </c>
    </row>
    <row r="107" spans="1:6" x14ac:dyDescent="0.3">
      <c r="A107" s="16" t="s">
        <v>387</v>
      </c>
      <c r="B107" s="16" t="s">
        <v>47</v>
      </c>
      <c r="C107" s="16" t="s">
        <v>749</v>
      </c>
      <c r="D107" s="16" t="s">
        <v>1047</v>
      </c>
      <c r="E107" s="16" t="s">
        <v>1116</v>
      </c>
      <c r="F107" s="16" t="s">
        <v>1127</v>
      </c>
    </row>
    <row r="108" spans="1:6" x14ac:dyDescent="0.3">
      <c r="A108" s="16" t="s">
        <v>441</v>
      </c>
      <c r="B108" s="16" t="s">
        <v>101</v>
      </c>
      <c r="C108" s="16" t="s">
        <v>803</v>
      </c>
      <c r="D108" s="16" t="s">
        <v>1047</v>
      </c>
      <c r="E108" s="16" t="s">
        <v>1116</v>
      </c>
      <c r="F108" s="16" t="s">
        <v>1127</v>
      </c>
    </row>
    <row r="109" spans="1:6" x14ac:dyDescent="0.3">
      <c r="A109" s="16" t="s">
        <v>543</v>
      </c>
      <c r="B109" s="16" t="s">
        <v>195</v>
      </c>
      <c r="C109" s="16" t="s">
        <v>899</v>
      </c>
      <c r="D109" s="16" t="s">
        <v>1047</v>
      </c>
      <c r="E109" s="16" t="s">
        <v>1116</v>
      </c>
      <c r="F109" s="16" t="s">
        <v>1127</v>
      </c>
    </row>
    <row r="110" spans="1:6" x14ac:dyDescent="0.3">
      <c r="A110" s="16" t="s">
        <v>1206</v>
      </c>
      <c r="D110" s="16" t="s">
        <v>1047</v>
      </c>
      <c r="E110" s="16" t="s">
        <v>1116</v>
      </c>
      <c r="F110" s="16" t="s">
        <v>1127</v>
      </c>
    </row>
    <row r="111" spans="1:6" x14ac:dyDescent="0.3">
      <c r="A111" s="16" t="s">
        <v>1207</v>
      </c>
      <c r="D111" s="16" t="s">
        <v>1047</v>
      </c>
      <c r="E111" s="16" t="s">
        <v>1116</v>
      </c>
      <c r="F111" s="16" t="s">
        <v>1127</v>
      </c>
    </row>
    <row r="112" spans="1:6" x14ac:dyDescent="0.3">
      <c r="A112" s="16" t="s">
        <v>663</v>
      </c>
      <c r="B112" s="16" t="s">
        <v>309</v>
      </c>
      <c r="C112" s="16" t="s">
        <v>1009</v>
      </c>
      <c r="D112" s="16" t="s">
        <v>1047</v>
      </c>
      <c r="E112" s="16" t="s">
        <v>1116</v>
      </c>
      <c r="F112" s="16" t="s">
        <v>1127</v>
      </c>
    </row>
    <row r="113" spans="1:6" x14ac:dyDescent="0.3">
      <c r="A113" s="16" t="s">
        <v>345</v>
      </c>
      <c r="B113" s="16" t="s">
        <v>5</v>
      </c>
      <c r="C113" s="16" t="s">
        <v>707</v>
      </c>
      <c r="D113" s="16" t="s">
        <v>1047</v>
      </c>
      <c r="E113" s="16" t="s">
        <v>1116</v>
      </c>
      <c r="F113" s="16" t="s">
        <v>1128</v>
      </c>
    </row>
    <row r="114" spans="1:6" x14ac:dyDescent="0.3">
      <c r="A114" s="16" t="s">
        <v>534</v>
      </c>
      <c r="B114" s="16" t="s">
        <v>188</v>
      </c>
      <c r="C114" s="16" t="s">
        <v>892</v>
      </c>
      <c r="D114" s="16" t="s">
        <v>1047</v>
      </c>
      <c r="E114" s="16" t="s">
        <v>1116</v>
      </c>
      <c r="F114" s="16" t="s">
        <v>1128</v>
      </c>
    </row>
    <row r="115" spans="1:6" x14ac:dyDescent="0.3">
      <c r="A115" s="16" t="s">
        <v>1208</v>
      </c>
      <c r="D115" s="16" t="s">
        <v>1047</v>
      </c>
      <c r="E115" s="16" t="s">
        <v>1116</v>
      </c>
      <c r="F115" s="16" t="s">
        <v>1128</v>
      </c>
    </row>
    <row r="116" spans="1:6" x14ac:dyDescent="0.3">
      <c r="A116" s="16" t="s">
        <v>354</v>
      </c>
      <c r="B116" s="16" t="s">
        <v>14</v>
      </c>
      <c r="C116" s="16" t="s">
        <v>716</v>
      </c>
      <c r="D116" s="16" t="s">
        <v>1047</v>
      </c>
      <c r="E116" s="16" t="s">
        <v>1116</v>
      </c>
      <c r="F116" s="16" t="s">
        <v>1128</v>
      </c>
    </row>
    <row r="117" spans="1:6" x14ac:dyDescent="0.3">
      <c r="A117" s="16" t="s">
        <v>1242</v>
      </c>
      <c r="B117" s="16" t="s">
        <v>123</v>
      </c>
      <c r="C117" s="16" t="s">
        <v>1243</v>
      </c>
      <c r="D117" s="16" t="s">
        <v>1047</v>
      </c>
      <c r="E117" s="16" t="s">
        <v>1116</v>
      </c>
      <c r="F117" s="16" t="s">
        <v>1128</v>
      </c>
    </row>
    <row r="118" spans="1:6" x14ac:dyDescent="0.3">
      <c r="A118" s="16" t="s">
        <v>615</v>
      </c>
      <c r="B118" s="16" t="s">
        <v>265</v>
      </c>
      <c r="C118" s="16" t="s">
        <v>968</v>
      </c>
      <c r="D118" s="16" t="s">
        <v>1047</v>
      </c>
      <c r="E118" s="16" t="s">
        <v>1116</v>
      </c>
      <c r="F118" s="16" t="s">
        <v>1128</v>
      </c>
    </row>
    <row r="119" spans="1:6" x14ac:dyDescent="0.3">
      <c r="A119" s="16" t="s">
        <v>506</v>
      </c>
      <c r="B119" s="16" t="s">
        <v>161</v>
      </c>
      <c r="C119" s="16" t="s">
        <v>864</v>
      </c>
      <c r="D119" s="16" t="s">
        <v>1047</v>
      </c>
      <c r="E119" s="16" t="s">
        <v>1116</v>
      </c>
      <c r="F119" s="16" t="s">
        <v>1128</v>
      </c>
    </row>
    <row r="120" spans="1:6" x14ac:dyDescent="0.3">
      <c r="A120" s="16" t="s">
        <v>692</v>
      </c>
      <c r="B120" s="16" t="s">
        <v>330</v>
      </c>
      <c r="C120" s="16" t="s">
        <v>1034</v>
      </c>
      <c r="D120" s="16" t="s">
        <v>1047</v>
      </c>
      <c r="E120" s="16" t="s">
        <v>1116</v>
      </c>
      <c r="F120" s="16" t="s">
        <v>1128</v>
      </c>
    </row>
    <row r="121" spans="1:6" x14ac:dyDescent="0.3">
      <c r="A121" s="16" t="s">
        <v>357</v>
      </c>
      <c r="B121" s="16" t="s">
        <v>17</v>
      </c>
      <c r="C121" s="16" t="s">
        <v>719</v>
      </c>
      <c r="D121" s="16" t="s">
        <v>1047</v>
      </c>
      <c r="E121" s="16" t="s">
        <v>1116</v>
      </c>
      <c r="F121" s="16" t="s">
        <v>1128</v>
      </c>
    </row>
    <row r="122" spans="1:6" x14ac:dyDescent="0.3">
      <c r="A122" s="16" t="s">
        <v>355</v>
      </c>
      <c r="B122" s="16" t="s">
        <v>15</v>
      </c>
      <c r="C122" s="16" t="s">
        <v>717</v>
      </c>
      <c r="D122" s="16" t="s">
        <v>1047</v>
      </c>
      <c r="E122" s="16" t="s">
        <v>1116</v>
      </c>
      <c r="F122" s="16" t="s">
        <v>1128</v>
      </c>
    </row>
    <row r="123" spans="1:6" x14ac:dyDescent="0.3">
      <c r="A123" s="16" t="s">
        <v>542</v>
      </c>
      <c r="B123" s="16" t="s">
        <v>194</v>
      </c>
      <c r="C123" s="16" t="s">
        <v>898</v>
      </c>
      <c r="D123" s="16" t="s">
        <v>1047</v>
      </c>
      <c r="E123" s="16" t="s">
        <v>1116</v>
      </c>
      <c r="F123" s="16" t="s">
        <v>1128</v>
      </c>
    </row>
    <row r="124" spans="1:6" x14ac:dyDescent="0.3">
      <c r="A124" s="16" t="s">
        <v>390</v>
      </c>
      <c r="B124" s="16" t="s">
        <v>50</v>
      </c>
      <c r="C124" s="16" t="s">
        <v>752</v>
      </c>
      <c r="D124" s="16" t="s">
        <v>1047</v>
      </c>
      <c r="E124" s="16" t="s">
        <v>1116</v>
      </c>
      <c r="F124" s="16" t="s">
        <v>1128</v>
      </c>
    </row>
    <row r="125" spans="1:6" x14ac:dyDescent="0.3">
      <c r="A125" s="16" t="s">
        <v>484</v>
      </c>
      <c r="B125" s="16" t="s">
        <v>139</v>
      </c>
      <c r="C125" s="16" t="s">
        <v>842</v>
      </c>
      <c r="D125" s="16" t="s">
        <v>1047</v>
      </c>
      <c r="E125" s="16" t="s">
        <v>1116</v>
      </c>
      <c r="F125" s="16" t="s">
        <v>1128</v>
      </c>
    </row>
    <row r="126" spans="1:6" x14ac:dyDescent="0.3">
      <c r="A126" s="16" t="s">
        <v>662</v>
      </c>
      <c r="B126" s="16" t="s">
        <v>308</v>
      </c>
      <c r="C126" s="16" t="s">
        <v>1008</v>
      </c>
      <c r="D126" s="16" t="s">
        <v>1047</v>
      </c>
      <c r="E126" s="16" t="s">
        <v>1116</v>
      </c>
      <c r="F126" s="16" t="s">
        <v>1125</v>
      </c>
    </row>
    <row r="127" spans="1:6" x14ac:dyDescent="0.3">
      <c r="A127" s="16" t="s">
        <v>362</v>
      </c>
      <c r="B127" s="16" t="s">
        <v>22</v>
      </c>
      <c r="C127" s="16" t="s">
        <v>724</v>
      </c>
      <c r="D127" s="16" t="s">
        <v>1047</v>
      </c>
      <c r="E127" s="16" t="s">
        <v>1116</v>
      </c>
      <c r="F127" s="16" t="s">
        <v>1125</v>
      </c>
    </row>
    <row r="128" spans="1:6" x14ac:dyDescent="0.3">
      <c r="A128" s="16" t="s">
        <v>1209</v>
      </c>
      <c r="D128" s="16" t="s">
        <v>1047</v>
      </c>
      <c r="E128" s="16" t="s">
        <v>1116</v>
      </c>
      <c r="F128" s="16" t="s">
        <v>1125</v>
      </c>
    </row>
    <row r="129" spans="1:6" x14ac:dyDescent="0.3">
      <c r="A129" s="16" t="s">
        <v>477</v>
      </c>
      <c r="B129" s="16" t="s">
        <v>132</v>
      </c>
      <c r="C129" s="16" t="s">
        <v>835</v>
      </c>
      <c r="D129" s="16" t="s">
        <v>1053</v>
      </c>
      <c r="E129" s="16" t="s">
        <v>1116</v>
      </c>
      <c r="F129" s="16" t="s">
        <v>1125</v>
      </c>
    </row>
    <row r="130" spans="1:6" x14ac:dyDescent="0.3">
      <c r="A130" s="16" t="s">
        <v>1327</v>
      </c>
      <c r="D130" s="16" t="s">
        <v>1053</v>
      </c>
      <c r="E130" s="16" t="s">
        <v>1116</v>
      </c>
      <c r="F130" s="16" t="s">
        <v>1125</v>
      </c>
    </row>
    <row r="131" spans="1:6" x14ac:dyDescent="0.3">
      <c r="A131" s="16" t="s">
        <v>1328</v>
      </c>
      <c r="D131" s="16" t="s">
        <v>1053</v>
      </c>
      <c r="E131" s="16" t="s">
        <v>1116</v>
      </c>
      <c r="F131" s="16" t="s">
        <v>1125</v>
      </c>
    </row>
    <row r="132" spans="1:6" x14ac:dyDescent="0.3">
      <c r="A132" s="16" t="s">
        <v>1329</v>
      </c>
      <c r="D132" s="16" t="s">
        <v>1053</v>
      </c>
      <c r="E132" s="16" t="s">
        <v>1116</v>
      </c>
      <c r="F132" s="16" t="s">
        <v>1125</v>
      </c>
    </row>
    <row r="133" spans="1:6" x14ac:dyDescent="0.3">
      <c r="A133" s="16" t="s">
        <v>1330</v>
      </c>
      <c r="D133" s="16" t="s">
        <v>1053</v>
      </c>
      <c r="E133" s="16" t="s">
        <v>1116</v>
      </c>
      <c r="F133" s="16" t="s">
        <v>1125</v>
      </c>
    </row>
    <row r="134" spans="1:6" x14ac:dyDescent="0.3">
      <c r="A134" s="16" t="s">
        <v>476</v>
      </c>
      <c r="B134" s="16" t="s">
        <v>131</v>
      </c>
      <c r="C134" s="16" t="s">
        <v>834</v>
      </c>
      <c r="D134" s="16" t="s">
        <v>1053</v>
      </c>
      <c r="E134" s="16" t="s">
        <v>1116</v>
      </c>
      <c r="F134" s="16" t="s">
        <v>1125</v>
      </c>
    </row>
    <row r="135" spans="1:6" x14ac:dyDescent="0.3">
      <c r="A135" s="16" t="s">
        <v>1331</v>
      </c>
      <c r="D135" s="16" t="s">
        <v>1053</v>
      </c>
      <c r="E135" s="16" t="s">
        <v>1116</v>
      </c>
      <c r="F135" s="16" t="s">
        <v>1125</v>
      </c>
    </row>
    <row r="136" spans="1:6" x14ac:dyDescent="0.3">
      <c r="A136" s="16" t="s">
        <v>1332</v>
      </c>
      <c r="D136" s="16" t="s">
        <v>1053</v>
      </c>
      <c r="E136" s="16" t="s">
        <v>1116</v>
      </c>
      <c r="F136" s="16" t="s">
        <v>1125</v>
      </c>
    </row>
    <row r="137" spans="1:6" x14ac:dyDescent="0.3">
      <c r="A137" s="16" t="s">
        <v>1333</v>
      </c>
      <c r="D137" s="16" t="s">
        <v>1053</v>
      </c>
      <c r="E137" s="16" t="s">
        <v>1116</v>
      </c>
      <c r="F137" s="16" t="s">
        <v>1125</v>
      </c>
    </row>
    <row r="138" spans="1:6" x14ac:dyDescent="0.3">
      <c r="A138" s="16" t="s">
        <v>1334</v>
      </c>
      <c r="D138" s="16" t="s">
        <v>1053</v>
      </c>
      <c r="E138" s="16" t="s">
        <v>1116</v>
      </c>
      <c r="F138" s="16" t="s">
        <v>1125</v>
      </c>
    </row>
    <row r="139" spans="1:6" x14ac:dyDescent="0.3">
      <c r="A139" s="16" t="s">
        <v>1335</v>
      </c>
      <c r="D139" s="16" t="s">
        <v>1053</v>
      </c>
      <c r="E139" s="16" t="s">
        <v>1116</v>
      </c>
      <c r="F139" s="16" t="s">
        <v>1125</v>
      </c>
    </row>
    <row r="140" spans="1:6" x14ac:dyDescent="0.3">
      <c r="A140" s="16" t="s">
        <v>399</v>
      </c>
      <c r="B140" s="16" t="s">
        <v>59</v>
      </c>
      <c r="C140" s="16" t="s">
        <v>761</v>
      </c>
      <c r="D140" s="16" t="s">
        <v>1053</v>
      </c>
      <c r="E140" s="16" t="s">
        <v>1116</v>
      </c>
      <c r="F140" s="16" t="s">
        <v>1125</v>
      </c>
    </row>
    <row r="141" spans="1:6" x14ac:dyDescent="0.3">
      <c r="A141" s="16" t="s">
        <v>1336</v>
      </c>
      <c r="D141" s="16" t="s">
        <v>1053</v>
      </c>
      <c r="E141" s="16" t="s">
        <v>1116</v>
      </c>
      <c r="F141" s="16" t="s">
        <v>1125</v>
      </c>
    </row>
    <row r="142" spans="1:6" x14ac:dyDescent="0.3">
      <c r="A142" s="16" t="s">
        <v>1337</v>
      </c>
      <c r="D142" s="16" t="s">
        <v>1053</v>
      </c>
      <c r="E142" s="16" t="s">
        <v>1116</v>
      </c>
      <c r="F142" s="16" t="s">
        <v>1125</v>
      </c>
    </row>
    <row r="143" spans="1:6" x14ac:dyDescent="0.3">
      <c r="A143" s="16" t="s">
        <v>1338</v>
      </c>
      <c r="D143" s="16" t="s">
        <v>1053</v>
      </c>
      <c r="E143" s="16" t="s">
        <v>1116</v>
      </c>
      <c r="F143" s="16" t="s">
        <v>1125</v>
      </c>
    </row>
    <row r="144" spans="1:6" x14ac:dyDescent="0.3">
      <c r="A144" s="16" t="s">
        <v>1339</v>
      </c>
      <c r="D144" s="16" t="s">
        <v>1053</v>
      </c>
      <c r="E144" s="16" t="s">
        <v>1116</v>
      </c>
      <c r="F144" s="16" t="s">
        <v>1125</v>
      </c>
    </row>
    <row r="145" spans="1:6" x14ac:dyDescent="0.3">
      <c r="A145" s="16" t="s">
        <v>604</v>
      </c>
      <c r="B145" s="16" t="s">
        <v>255</v>
      </c>
      <c r="C145" s="16" t="s">
        <v>958</v>
      </c>
      <c r="D145" s="16" t="s">
        <v>1053</v>
      </c>
      <c r="E145" s="16" t="s">
        <v>1116</v>
      </c>
      <c r="F145" s="16" t="s">
        <v>1125</v>
      </c>
    </row>
    <row r="146" spans="1:6" x14ac:dyDescent="0.3">
      <c r="A146" s="16" t="s">
        <v>1340</v>
      </c>
      <c r="D146" s="16" t="s">
        <v>1053</v>
      </c>
      <c r="E146" s="16" t="s">
        <v>1116</v>
      </c>
      <c r="F146" s="16" t="s">
        <v>1125</v>
      </c>
    </row>
    <row r="147" spans="1:6" x14ac:dyDescent="0.3">
      <c r="A147" s="16" t="s">
        <v>1341</v>
      </c>
      <c r="D147" s="16" t="s">
        <v>1053</v>
      </c>
      <c r="E147" s="16" t="s">
        <v>1116</v>
      </c>
      <c r="F147" s="16" t="s">
        <v>1125</v>
      </c>
    </row>
    <row r="148" spans="1:6" x14ac:dyDescent="0.3">
      <c r="A148" s="16" t="s">
        <v>1342</v>
      </c>
      <c r="D148" s="16" t="s">
        <v>1053</v>
      </c>
      <c r="E148" s="16" t="s">
        <v>1116</v>
      </c>
      <c r="F148" s="16" t="s">
        <v>1125</v>
      </c>
    </row>
    <row r="149" spans="1:6" x14ac:dyDescent="0.3">
      <c r="A149" s="16" t="s">
        <v>1343</v>
      </c>
      <c r="D149" s="16" t="s">
        <v>1053</v>
      </c>
      <c r="E149" s="16" t="s">
        <v>1116</v>
      </c>
      <c r="F149" s="16" t="s">
        <v>1125</v>
      </c>
    </row>
    <row r="150" spans="1:6" x14ac:dyDescent="0.3">
      <c r="A150" s="16" t="s">
        <v>1344</v>
      </c>
      <c r="D150" s="16" t="s">
        <v>1053</v>
      </c>
      <c r="E150" s="16" t="s">
        <v>1116</v>
      </c>
      <c r="F150" s="16" t="s">
        <v>1125</v>
      </c>
    </row>
    <row r="151" spans="1:6" x14ac:dyDescent="0.3">
      <c r="A151" s="16" t="s">
        <v>1345</v>
      </c>
      <c r="D151" s="16" t="s">
        <v>1053</v>
      </c>
      <c r="E151" s="16" t="s">
        <v>1116</v>
      </c>
      <c r="F151" s="16" t="s">
        <v>1125</v>
      </c>
    </row>
    <row r="152" spans="1:6" x14ac:dyDescent="0.3">
      <c r="A152" s="16" t="s">
        <v>1346</v>
      </c>
      <c r="D152" s="16" t="s">
        <v>1053</v>
      </c>
      <c r="E152" s="16" t="s">
        <v>1116</v>
      </c>
      <c r="F152" s="16" t="s">
        <v>1125</v>
      </c>
    </row>
    <row r="153" spans="1:6" x14ac:dyDescent="0.3">
      <c r="A153" s="16" t="s">
        <v>1347</v>
      </c>
      <c r="D153" s="16" t="s">
        <v>1053</v>
      </c>
      <c r="E153" s="16" t="s">
        <v>1116</v>
      </c>
      <c r="F153" s="16" t="s">
        <v>1125</v>
      </c>
    </row>
    <row r="154" spans="1:6" x14ac:dyDescent="0.3">
      <c r="A154" s="16" t="s">
        <v>1210</v>
      </c>
      <c r="D154" s="16" t="s">
        <v>1053</v>
      </c>
      <c r="E154" s="16" t="s">
        <v>1116</v>
      </c>
      <c r="F154" s="16" t="s">
        <v>1125</v>
      </c>
    </row>
    <row r="155" spans="1:6" x14ac:dyDescent="0.3">
      <c r="A155" s="16" t="s">
        <v>1211</v>
      </c>
      <c r="D155" s="16" t="s">
        <v>1053</v>
      </c>
      <c r="E155" s="16" t="s">
        <v>1116</v>
      </c>
      <c r="F155" s="16" t="s">
        <v>1125</v>
      </c>
    </row>
    <row r="156" spans="1:6" x14ac:dyDescent="0.3">
      <c r="A156" s="16" t="s">
        <v>1212</v>
      </c>
      <c r="D156" s="16" t="s">
        <v>1053</v>
      </c>
      <c r="E156" s="16" t="s">
        <v>1116</v>
      </c>
      <c r="F156" s="16" t="s">
        <v>1125</v>
      </c>
    </row>
    <row r="157" spans="1:6" x14ac:dyDescent="0.3">
      <c r="A157" s="16" t="s">
        <v>1244</v>
      </c>
      <c r="C157" s="16" t="s">
        <v>1245</v>
      </c>
      <c r="D157" s="16" t="s">
        <v>1053</v>
      </c>
      <c r="E157" s="16" t="s">
        <v>1116</v>
      </c>
      <c r="F157" s="16" t="s">
        <v>1125</v>
      </c>
    </row>
    <row r="158" spans="1:6" x14ac:dyDescent="0.3">
      <c r="A158" s="16" t="s">
        <v>1348</v>
      </c>
      <c r="D158" s="16" t="s">
        <v>1053</v>
      </c>
      <c r="E158" s="16" t="s">
        <v>1116</v>
      </c>
      <c r="F158" s="16" t="s">
        <v>1125</v>
      </c>
    </row>
    <row r="159" spans="1:6" x14ac:dyDescent="0.3">
      <c r="A159" s="16" t="s">
        <v>1349</v>
      </c>
      <c r="D159" s="16" t="s">
        <v>1053</v>
      </c>
      <c r="E159" s="16" t="s">
        <v>1116</v>
      </c>
      <c r="F159" s="16" t="s">
        <v>1125</v>
      </c>
    </row>
    <row r="160" spans="1:6" x14ac:dyDescent="0.3">
      <c r="A160" s="16" t="s">
        <v>1213</v>
      </c>
      <c r="D160" s="16" t="s">
        <v>1053</v>
      </c>
      <c r="E160" s="16" t="s">
        <v>1116</v>
      </c>
      <c r="F160" s="16" t="s">
        <v>1125</v>
      </c>
    </row>
    <row r="161" spans="1:6" x14ac:dyDescent="0.3">
      <c r="A161" s="16" t="s">
        <v>1350</v>
      </c>
      <c r="D161" s="16" t="s">
        <v>1053</v>
      </c>
      <c r="E161" s="16" t="s">
        <v>1116</v>
      </c>
      <c r="F161" s="16" t="s">
        <v>1125</v>
      </c>
    </row>
    <row r="162" spans="1:6" x14ac:dyDescent="0.3">
      <c r="A162" s="16" t="s">
        <v>1351</v>
      </c>
      <c r="D162" s="16" t="s">
        <v>1053</v>
      </c>
      <c r="E162" s="16" t="s">
        <v>1116</v>
      </c>
      <c r="F162" s="16" t="s">
        <v>1125</v>
      </c>
    </row>
    <row r="163" spans="1:6" x14ac:dyDescent="0.3">
      <c r="A163" s="16" t="s">
        <v>560</v>
      </c>
      <c r="B163" s="16" t="s">
        <v>212</v>
      </c>
      <c r="C163" s="16" t="s">
        <v>916</v>
      </c>
      <c r="D163" s="16" t="s">
        <v>1053</v>
      </c>
      <c r="E163" s="16" t="s">
        <v>1116</v>
      </c>
      <c r="F163" s="16" t="s">
        <v>1125</v>
      </c>
    </row>
    <row r="164" spans="1:6" x14ac:dyDescent="0.3">
      <c r="A164" s="16" t="s">
        <v>559</v>
      </c>
      <c r="B164" s="16" t="s">
        <v>211</v>
      </c>
      <c r="C164" s="16" t="s">
        <v>915</v>
      </c>
      <c r="D164" s="16" t="s">
        <v>1053</v>
      </c>
      <c r="E164" s="16" t="s">
        <v>1116</v>
      </c>
      <c r="F164" s="16" t="s">
        <v>1125</v>
      </c>
    </row>
    <row r="165" spans="1:6" x14ac:dyDescent="0.3">
      <c r="A165" s="16" t="s">
        <v>1352</v>
      </c>
      <c r="D165" s="16" t="s">
        <v>1053</v>
      </c>
      <c r="E165" s="16" t="s">
        <v>1116</v>
      </c>
      <c r="F165" s="16" t="s">
        <v>1125</v>
      </c>
    </row>
    <row r="166" spans="1:6" x14ac:dyDescent="0.3">
      <c r="A166" s="16" t="s">
        <v>1353</v>
      </c>
      <c r="D166" s="16" t="s">
        <v>1053</v>
      </c>
      <c r="E166" s="16" t="s">
        <v>1116</v>
      </c>
      <c r="F166" s="16" t="s">
        <v>1125</v>
      </c>
    </row>
    <row r="167" spans="1:6" x14ac:dyDescent="0.3">
      <c r="A167" s="16" t="s">
        <v>1354</v>
      </c>
      <c r="D167" s="16" t="s">
        <v>1053</v>
      </c>
      <c r="E167" s="16" t="s">
        <v>1116</v>
      </c>
      <c r="F167" s="16" t="s">
        <v>1125</v>
      </c>
    </row>
    <row r="168" spans="1:6" x14ac:dyDescent="0.3">
      <c r="A168" s="16" t="s">
        <v>1355</v>
      </c>
      <c r="D168" s="16" t="s">
        <v>1053</v>
      </c>
      <c r="E168" s="16" t="s">
        <v>1116</v>
      </c>
      <c r="F168" s="16" t="s">
        <v>1125</v>
      </c>
    </row>
    <row r="169" spans="1:6" x14ac:dyDescent="0.3">
      <c r="A169" s="16" t="s">
        <v>1356</v>
      </c>
      <c r="D169" s="16" t="s">
        <v>1053</v>
      </c>
      <c r="E169" s="16" t="s">
        <v>1116</v>
      </c>
      <c r="F169" s="16" t="s">
        <v>1125</v>
      </c>
    </row>
    <row r="170" spans="1:6" x14ac:dyDescent="0.3">
      <c r="A170" s="16" t="s">
        <v>1157</v>
      </c>
      <c r="D170" s="16" t="s">
        <v>1053</v>
      </c>
      <c r="E170" s="16" t="s">
        <v>1116</v>
      </c>
      <c r="F170" s="16" t="s">
        <v>1125</v>
      </c>
    </row>
    <row r="171" spans="1:6" x14ac:dyDescent="0.3">
      <c r="A171" s="16" t="s">
        <v>1357</v>
      </c>
      <c r="D171" s="16" t="s">
        <v>1053</v>
      </c>
      <c r="E171" s="16" t="s">
        <v>1116</v>
      </c>
      <c r="F171" s="16" t="s">
        <v>1125</v>
      </c>
    </row>
    <row r="172" spans="1:6" x14ac:dyDescent="0.3">
      <c r="A172" s="16" t="s">
        <v>1358</v>
      </c>
      <c r="D172" s="16" t="s">
        <v>1053</v>
      </c>
      <c r="E172" s="16" t="s">
        <v>1116</v>
      </c>
      <c r="F172" s="16" t="s">
        <v>1125</v>
      </c>
    </row>
    <row r="173" spans="1:6" x14ac:dyDescent="0.3">
      <c r="A173" s="16" t="s">
        <v>1359</v>
      </c>
      <c r="D173" s="16" t="s">
        <v>1053</v>
      </c>
      <c r="E173" s="16" t="s">
        <v>1116</v>
      </c>
      <c r="F173" s="16" t="s">
        <v>1125</v>
      </c>
    </row>
    <row r="174" spans="1:6" x14ac:dyDescent="0.3">
      <c r="A174" s="16" t="s">
        <v>1214</v>
      </c>
      <c r="D174" s="16" t="s">
        <v>1053</v>
      </c>
      <c r="E174" s="16" t="s">
        <v>1116</v>
      </c>
      <c r="F174" s="16" t="s">
        <v>1125</v>
      </c>
    </row>
    <row r="175" spans="1:6" x14ac:dyDescent="0.3">
      <c r="A175" s="16" t="s">
        <v>1360</v>
      </c>
      <c r="D175" s="16" t="s">
        <v>1053</v>
      </c>
      <c r="E175" s="16" t="s">
        <v>1116</v>
      </c>
      <c r="F175" s="16" t="s">
        <v>1125</v>
      </c>
    </row>
    <row r="176" spans="1:6" x14ac:dyDescent="0.3">
      <c r="A176" s="16" t="s">
        <v>1361</v>
      </c>
      <c r="D176" s="16" t="s">
        <v>1053</v>
      </c>
      <c r="E176" s="16" t="s">
        <v>1116</v>
      </c>
      <c r="F176" s="16" t="s">
        <v>1125</v>
      </c>
    </row>
    <row r="177" spans="1:6" x14ac:dyDescent="0.3">
      <c r="A177" s="16" t="s">
        <v>613</v>
      </c>
      <c r="D177" s="16" t="s">
        <v>1053</v>
      </c>
      <c r="E177" s="16" t="s">
        <v>1116</v>
      </c>
      <c r="F177" s="16" t="s">
        <v>1125</v>
      </c>
    </row>
    <row r="178" spans="1:6" x14ac:dyDescent="0.3">
      <c r="A178" s="16" t="s">
        <v>1362</v>
      </c>
      <c r="D178" s="16" t="s">
        <v>1053</v>
      </c>
      <c r="E178" s="16" t="s">
        <v>1116</v>
      </c>
      <c r="F178" s="16" t="s">
        <v>1125</v>
      </c>
    </row>
    <row r="179" spans="1:6" x14ac:dyDescent="0.3">
      <c r="A179" s="16" t="s">
        <v>558</v>
      </c>
      <c r="B179" s="16" t="s">
        <v>210</v>
      </c>
      <c r="C179" s="16" t="s">
        <v>914</v>
      </c>
      <c r="D179" s="16" t="s">
        <v>1053</v>
      </c>
      <c r="E179" s="16" t="s">
        <v>1116</v>
      </c>
      <c r="F179" s="16" t="s">
        <v>1125</v>
      </c>
    </row>
    <row r="180" spans="1:6" x14ac:dyDescent="0.3">
      <c r="A180" s="16" t="s">
        <v>1246</v>
      </c>
      <c r="D180" s="16" t="s">
        <v>1053</v>
      </c>
      <c r="E180" s="16" t="s">
        <v>1116</v>
      </c>
      <c r="F180" s="16" t="s">
        <v>1125</v>
      </c>
    </row>
    <row r="181" spans="1:6" x14ac:dyDescent="0.3">
      <c r="A181" s="16" t="s">
        <v>535</v>
      </c>
      <c r="D181" s="16" t="s">
        <v>1053</v>
      </c>
      <c r="E181" s="16" t="s">
        <v>1116</v>
      </c>
      <c r="F181" s="16" t="s">
        <v>1125</v>
      </c>
    </row>
    <row r="182" spans="1:6" x14ac:dyDescent="0.3">
      <c r="A182" s="16" t="s">
        <v>1363</v>
      </c>
      <c r="D182" s="16" t="s">
        <v>1053</v>
      </c>
      <c r="E182" s="16" t="s">
        <v>1116</v>
      </c>
      <c r="F182" s="16" t="s">
        <v>1125</v>
      </c>
    </row>
    <row r="183" spans="1:6" x14ac:dyDescent="0.3">
      <c r="A183" s="16" t="s">
        <v>1364</v>
      </c>
      <c r="D183" s="16" t="s">
        <v>1053</v>
      </c>
      <c r="E183" s="16" t="s">
        <v>1116</v>
      </c>
      <c r="F183" s="16" t="s">
        <v>1125</v>
      </c>
    </row>
    <row r="184" spans="1:6" x14ac:dyDescent="0.3">
      <c r="A184" s="16" t="s">
        <v>1365</v>
      </c>
      <c r="D184" s="16" t="s">
        <v>1053</v>
      </c>
      <c r="E184" s="16" t="s">
        <v>1116</v>
      </c>
      <c r="F184" s="16" t="s">
        <v>1125</v>
      </c>
    </row>
    <row r="185" spans="1:6" x14ac:dyDescent="0.3">
      <c r="A185" s="16" t="s">
        <v>658</v>
      </c>
      <c r="B185" s="16" t="s">
        <v>304</v>
      </c>
      <c r="C185" s="16" t="s">
        <v>1004</v>
      </c>
      <c r="D185" s="16" t="s">
        <v>1053</v>
      </c>
      <c r="E185" s="16" t="s">
        <v>1116</v>
      </c>
      <c r="F185" s="16" t="s">
        <v>1125</v>
      </c>
    </row>
    <row r="186" spans="1:6" x14ac:dyDescent="0.3">
      <c r="A186" s="16" t="s">
        <v>611</v>
      </c>
      <c r="B186" s="16" t="s">
        <v>262</v>
      </c>
      <c r="C186" s="16" t="s">
        <v>965</v>
      </c>
      <c r="D186" s="16" t="s">
        <v>1047</v>
      </c>
      <c r="E186" s="16" t="s">
        <v>1116</v>
      </c>
      <c r="F186" s="16" t="s">
        <v>1125</v>
      </c>
    </row>
    <row r="187" spans="1:6" x14ac:dyDescent="0.3">
      <c r="A187" s="16" t="s">
        <v>617</v>
      </c>
      <c r="B187" s="16" t="s">
        <v>267</v>
      </c>
      <c r="C187" s="16" t="s">
        <v>970</v>
      </c>
      <c r="D187" s="16" t="s">
        <v>1053</v>
      </c>
      <c r="E187" s="16" t="s">
        <v>1116</v>
      </c>
      <c r="F187" s="16" t="s">
        <v>1125</v>
      </c>
    </row>
    <row r="188" spans="1:6" x14ac:dyDescent="0.3">
      <c r="A188" s="16" t="s">
        <v>657</v>
      </c>
      <c r="B188" s="16" t="s">
        <v>303</v>
      </c>
      <c r="C188" s="16" t="s">
        <v>1003</v>
      </c>
      <c r="D188" s="16" t="s">
        <v>1053</v>
      </c>
      <c r="E188" s="16" t="s">
        <v>1116</v>
      </c>
      <c r="F188" s="16" t="s">
        <v>1125</v>
      </c>
    </row>
    <row r="189" spans="1:6" x14ac:dyDescent="0.3">
      <c r="A189" s="16" t="s">
        <v>1367</v>
      </c>
      <c r="D189" s="16" t="s">
        <v>1053</v>
      </c>
      <c r="E189" s="16" t="s">
        <v>1116</v>
      </c>
      <c r="F189" s="16" t="s">
        <v>1125</v>
      </c>
    </row>
    <row r="190" spans="1:6" x14ac:dyDescent="0.3">
      <c r="A190" s="16" t="s">
        <v>1368</v>
      </c>
      <c r="D190" s="16" t="s">
        <v>1053</v>
      </c>
      <c r="E190" s="16" t="s">
        <v>1116</v>
      </c>
      <c r="F190" s="16" t="s">
        <v>1125</v>
      </c>
    </row>
    <row r="191" spans="1:6" x14ac:dyDescent="0.3">
      <c r="A191" s="16" t="s">
        <v>1369</v>
      </c>
      <c r="D191" s="16" t="s">
        <v>1053</v>
      </c>
      <c r="E191" s="16" t="s">
        <v>1116</v>
      </c>
      <c r="F191" s="16" t="s">
        <v>1125</v>
      </c>
    </row>
    <row r="192" spans="1:6" x14ac:dyDescent="0.3">
      <c r="A192" s="16" t="s">
        <v>660</v>
      </c>
      <c r="B192" s="16" t="s">
        <v>306</v>
      </c>
      <c r="C192" s="16" t="s">
        <v>1006</v>
      </c>
      <c r="D192" s="16" t="s">
        <v>1053</v>
      </c>
      <c r="E192" s="16" t="s">
        <v>1116</v>
      </c>
      <c r="F192" s="16" t="s">
        <v>1126</v>
      </c>
    </row>
    <row r="193" spans="1:6" x14ac:dyDescent="0.3">
      <c r="A193" s="16" t="s">
        <v>1370</v>
      </c>
      <c r="D193" s="16" t="s">
        <v>1053</v>
      </c>
      <c r="E193" s="16" t="s">
        <v>1116</v>
      </c>
      <c r="F193" s="16" t="s">
        <v>1126</v>
      </c>
    </row>
    <row r="194" spans="1:6" x14ac:dyDescent="0.3">
      <c r="A194" s="16" t="s">
        <v>661</v>
      </c>
      <c r="B194" s="16" t="s">
        <v>307</v>
      </c>
      <c r="C194" s="16" t="s">
        <v>1007</v>
      </c>
      <c r="D194" s="16" t="s">
        <v>1053</v>
      </c>
      <c r="E194" s="16" t="s">
        <v>1116</v>
      </c>
      <c r="F194" s="16" t="s">
        <v>1126</v>
      </c>
    </row>
    <row r="195" spans="1:6" x14ac:dyDescent="0.3">
      <c r="A195" s="16" t="s">
        <v>491</v>
      </c>
      <c r="B195" s="16" t="s">
        <v>146</v>
      </c>
      <c r="C195" s="16" t="s">
        <v>849</v>
      </c>
      <c r="D195" s="16" t="s">
        <v>1053</v>
      </c>
      <c r="E195" s="16" t="s">
        <v>1116</v>
      </c>
      <c r="F195" s="16" t="s">
        <v>1126</v>
      </c>
    </row>
    <row r="196" spans="1:6" x14ac:dyDescent="0.3">
      <c r="A196" s="16" t="s">
        <v>490</v>
      </c>
      <c r="B196" s="16" t="s">
        <v>145</v>
      </c>
      <c r="C196" s="16" t="s">
        <v>848</v>
      </c>
      <c r="D196" s="16" t="s">
        <v>1053</v>
      </c>
      <c r="E196" s="16" t="s">
        <v>1116</v>
      </c>
      <c r="F196" s="16" t="s">
        <v>1126</v>
      </c>
    </row>
    <row r="197" spans="1:6" x14ac:dyDescent="0.3">
      <c r="A197" s="16" t="s">
        <v>555</v>
      </c>
      <c r="B197" s="16" t="s">
        <v>207</v>
      </c>
      <c r="C197" s="16" t="s">
        <v>911</v>
      </c>
      <c r="D197" s="16" t="s">
        <v>1091</v>
      </c>
      <c r="E197" s="16" t="s">
        <v>1116</v>
      </c>
      <c r="F197" s="16" t="s">
        <v>1126</v>
      </c>
    </row>
    <row r="198" spans="1:6" x14ac:dyDescent="0.3">
      <c r="A198" s="16" t="s">
        <v>557</v>
      </c>
      <c r="B198" s="16" t="s">
        <v>209</v>
      </c>
      <c r="C198" s="16" t="s">
        <v>913</v>
      </c>
      <c r="D198" s="16" t="s">
        <v>1091</v>
      </c>
      <c r="E198" s="16" t="s">
        <v>1116</v>
      </c>
      <c r="F198" s="16" t="s">
        <v>1126</v>
      </c>
    </row>
    <row r="199" spans="1:6" x14ac:dyDescent="0.3">
      <c r="A199" s="16" t="s">
        <v>1175</v>
      </c>
      <c r="B199" s="16" t="s">
        <v>1176</v>
      </c>
      <c r="E199" s="16" t="s">
        <v>1116</v>
      </c>
      <c r="F199" s="16" t="s">
        <v>1126</v>
      </c>
    </row>
    <row r="200" spans="1:6" x14ac:dyDescent="0.3">
      <c r="A200" s="16" t="s">
        <v>1173</v>
      </c>
      <c r="B200" s="16" t="s">
        <v>1174</v>
      </c>
      <c r="E200" s="16" t="s">
        <v>1116</v>
      </c>
      <c r="F200" s="16" t="s">
        <v>1126</v>
      </c>
    </row>
    <row r="201" spans="1:6" x14ac:dyDescent="0.3">
      <c r="A201" s="16" t="s">
        <v>475</v>
      </c>
      <c r="B201" s="16" t="s">
        <v>130</v>
      </c>
      <c r="C201" s="16" t="s">
        <v>833</v>
      </c>
      <c r="D201" s="16" t="s">
        <v>1076</v>
      </c>
      <c r="E201" s="16" t="s">
        <v>1116</v>
      </c>
      <c r="F201" s="16" t="s">
        <v>1126</v>
      </c>
    </row>
    <row r="202" spans="1:6" x14ac:dyDescent="0.3">
      <c r="A202" s="16" t="s">
        <v>1165</v>
      </c>
      <c r="B202" s="16" t="s">
        <v>1166</v>
      </c>
      <c r="E202" s="16" t="s">
        <v>1116</v>
      </c>
      <c r="F202" s="16" t="s">
        <v>1126</v>
      </c>
    </row>
    <row r="203" spans="1:6" x14ac:dyDescent="0.3">
      <c r="A203" s="16" t="s">
        <v>1163</v>
      </c>
      <c r="B203" s="16" t="s">
        <v>1164</v>
      </c>
      <c r="E203" s="16" t="s">
        <v>1116</v>
      </c>
      <c r="F203" s="16" t="s">
        <v>1126</v>
      </c>
    </row>
    <row r="204" spans="1:6" x14ac:dyDescent="0.3">
      <c r="A204" s="16" t="s">
        <v>551</v>
      </c>
      <c r="B204" s="16" t="s">
        <v>203</v>
      </c>
      <c r="C204" s="16" t="s">
        <v>907</v>
      </c>
      <c r="D204" s="16" t="s">
        <v>1059</v>
      </c>
      <c r="E204" s="16" t="s">
        <v>1116</v>
      </c>
      <c r="F204" s="16" t="s">
        <v>1271</v>
      </c>
    </row>
    <row r="205" spans="1:6" x14ac:dyDescent="0.3">
      <c r="A205" s="16" t="s">
        <v>552</v>
      </c>
      <c r="B205" s="16" t="s">
        <v>204</v>
      </c>
      <c r="C205" s="16" t="s">
        <v>908</v>
      </c>
      <c r="D205" s="16" t="s">
        <v>1059</v>
      </c>
      <c r="E205" s="16" t="s">
        <v>1116</v>
      </c>
      <c r="F205" s="16" t="s">
        <v>1271</v>
      </c>
    </row>
    <row r="206" spans="1:6" x14ac:dyDescent="0.3">
      <c r="A206" s="16" t="s">
        <v>1217</v>
      </c>
      <c r="D206" s="16" t="s">
        <v>1059</v>
      </c>
      <c r="E206" s="16" t="s">
        <v>1116</v>
      </c>
      <c r="F206" s="16" t="s">
        <v>1271</v>
      </c>
    </row>
    <row r="207" spans="1:6" x14ac:dyDescent="0.3">
      <c r="A207" s="16" t="s">
        <v>553</v>
      </c>
      <c r="B207" s="16" t="s">
        <v>205</v>
      </c>
      <c r="C207" s="16" t="s">
        <v>909</v>
      </c>
      <c r="D207" s="16" t="s">
        <v>1059</v>
      </c>
      <c r="E207" s="16" t="s">
        <v>1116</v>
      </c>
      <c r="F207" s="16" t="s">
        <v>1271</v>
      </c>
    </row>
    <row r="208" spans="1:6" x14ac:dyDescent="0.3">
      <c r="A208" s="16" t="s">
        <v>1218</v>
      </c>
      <c r="D208" s="16" t="s">
        <v>1059</v>
      </c>
      <c r="E208" s="16" t="s">
        <v>1116</v>
      </c>
      <c r="F208" s="16" t="s">
        <v>1271</v>
      </c>
    </row>
    <row r="209" spans="1:6" x14ac:dyDescent="0.3">
      <c r="A209" s="16" t="s">
        <v>443</v>
      </c>
      <c r="B209" s="16" t="s">
        <v>103</v>
      </c>
      <c r="C209" s="16" t="s">
        <v>805</v>
      </c>
      <c r="D209" s="16" t="s">
        <v>1059</v>
      </c>
      <c r="E209" s="16" t="s">
        <v>1116</v>
      </c>
      <c r="F209" s="16" t="s">
        <v>1271</v>
      </c>
    </row>
    <row r="210" spans="1:6" x14ac:dyDescent="0.3">
      <c r="A210" s="16" t="s">
        <v>473</v>
      </c>
      <c r="B210" s="16" t="s">
        <v>128</v>
      </c>
      <c r="C210" s="16" t="s">
        <v>831</v>
      </c>
      <c r="D210" s="16" t="s">
        <v>1059</v>
      </c>
      <c r="E210" s="16" t="s">
        <v>1116</v>
      </c>
      <c r="F210" s="16" t="s">
        <v>1271</v>
      </c>
    </row>
    <row r="211" spans="1:6" x14ac:dyDescent="0.3">
      <c r="A211" s="16" t="s">
        <v>1247</v>
      </c>
      <c r="B211" s="16" t="s">
        <v>128</v>
      </c>
      <c r="C211" s="16" t="s">
        <v>1248</v>
      </c>
      <c r="D211" s="16" t="s">
        <v>1059</v>
      </c>
      <c r="E211" s="16" t="s">
        <v>1116</v>
      </c>
      <c r="F211" s="16" t="s">
        <v>1271</v>
      </c>
    </row>
    <row r="212" spans="1:6" x14ac:dyDescent="0.3">
      <c r="A212" s="16" t="s">
        <v>1219</v>
      </c>
      <c r="D212" s="16" t="s">
        <v>1059</v>
      </c>
      <c r="E212" s="16" t="s">
        <v>1116</v>
      </c>
      <c r="F212" s="16" t="s">
        <v>1271</v>
      </c>
    </row>
    <row r="213" spans="1:6" x14ac:dyDescent="0.3">
      <c r="A213" s="16" t="s">
        <v>554</v>
      </c>
      <c r="B213" s="16" t="s">
        <v>206</v>
      </c>
      <c r="C213" s="16" t="s">
        <v>910</v>
      </c>
      <c r="D213" s="16" t="s">
        <v>1059</v>
      </c>
      <c r="E213" s="16" t="s">
        <v>1116</v>
      </c>
      <c r="F213" s="16" t="s">
        <v>1271</v>
      </c>
    </row>
    <row r="214" spans="1:6" x14ac:dyDescent="0.3">
      <c r="A214" s="16" t="s">
        <v>548</v>
      </c>
      <c r="B214" s="16" t="s">
        <v>200</v>
      </c>
      <c r="C214" s="16" t="s">
        <v>904</v>
      </c>
      <c r="D214" s="16" t="s">
        <v>1059</v>
      </c>
      <c r="E214" s="16" t="s">
        <v>1116</v>
      </c>
      <c r="F214" s="16" t="s">
        <v>1271</v>
      </c>
    </row>
    <row r="215" spans="1:6" x14ac:dyDescent="0.3">
      <c r="A215" s="16" t="s">
        <v>474</v>
      </c>
      <c r="B215" s="16" t="s">
        <v>129</v>
      </c>
      <c r="C215" s="16" t="s">
        <v>832</v>
      </c>
      <c r="D215" s="16" t="s">
        <v>1059</v>
      </c>
      <c r="E215" s="16" t="s">
        <v>1116</v>
      </c>
      <c r="F215" s="16" t="s">
        <v>1271</v>
      </c>
    </row>
    <row r="216" spans="1:6" x14ac:dyDescent="0.3">
      <c r="A216" s="16" t="s">
        <v>1220</v>
      </c>
      <c r="D216" s="16" t="s">
        <v>1059</v>
      </c>
      <c r="E216" s="16" t="s">
        <v>1116</v>
      </c>
      <c r="F216" s="16" t="s">
        <v>1271</v>
      </c>
    </row>
    <row r="217" spans="1:6" x14ac:dyDescent="0.3">
      <c r="A217" s="16" t="s">
        <v>549</v>
      </c>
      <c r="B217" s="16" t="s">
        <v>201</v>
      </c>
      <c r="C217" s="16" t="s">
        <v>905</v>
      </c>
      <c r="D217" s="16" t="s">
        <v>1059</v>
      </c>
      <c r="E217" s="16" t="s">
        <v>1116</v>
      </c>
      <c r="F217" s="16" t="s">
        <v>1271</v>
      </c>
    </row>
    <row r="218" spans="1:6" x14ac:dyDescent="0.3">
      <c r="A218" s="16" t="s">
        <v>429</v>
      </c>
      <c r="B218" s="16" t="s">
        <v>89</v>
      </c>
      <c r="C218" s="16" t="s">
        <v>791</v>
      </c>
      <c r="D218" s="16" t="s">
        <v>1059</v>
      </c>
      <c r="E218" s="16" t="s">
        <v>1117</v>
      </c>
      <c r="F218" s="16" t="s">
        <v>1273</v>
      </c>
    </row>
    <row r="219" spans="1:6" x14ac:dyDescent="0.3">
      <c r="A219" s="16" t="s">
        <v>1300</v>
      </c>
      <c r="D219" s="16" t="s">
        <v>1059</v>
      </c>
      <c r="E219" s="16" t="s">
        <v>1117</v>
      </c>
      <c r="F219" s="16" t="s">
        <v>1273</v>
      </c>
    </row>
    <row r="220" spans="1:6" x14ac:dyDescent="0.3">
      <c r="A220" s="16" t="s">
        <v>595</v>
      </c>
      <c r="B220" s="16" t="s">
        <v>247</v>
      </c>
      <c r="C220" s="16" t="s">
        <v>950</v>
      </c>
      <c r="D220" s="16" t="s">
        <v>1096</v>
      </c>
      <c r="E220" s="16" t="s">
        <v>1117</v>
      </c>
      <c r="F220" s="16" t="s">
        <v>1273</v>
      </c>
    </row>
    <row r="221" spans="1:6" x14ac:dyDescent="0.3">
      <c r="A221" s="16" t="s">
        <v>594</v>
      </c>
      <c r="B221" s="16" t="s">
        <v>246</v>
      </c>
      <c r="C221" s="16" t="s">
        <v>949</v>
      </c>
      <c r="D221" s="16" t="s">
        <v>1096</v>
      </c>
      <c r="E221" s="16" t="s">
        <v>1117</v>
      </c>
      <c r="F221" s="16" t="s">
        <v>1273</v>
      </c>
    </row>
    <row r="222" spans="1:6" x14ac:dyDescent="0.3">
      <c r="A222" s="16" t="s">
        <v>1301</v>
      </c>
      <c r="D222" s="16" t="s">
        <v>1047</v>
      </c>
      <c r="E222" s="16" t="s">
        <v>1117</v>
      </c>
      <c r="F222" s="16" t="s">
        <v>1273</v>
      </c>
    </row>
    <row r="223" spans="1:6" x14ac:dyDescent="0.3">
      <c r="A223" s="16" t="s">
        <v>520</v>
      </c>
      <c r="B223" s="16" t="s">
        <v>174</v>
      </c>
      <c r="C223" s="16" t="s">
        <v>878</v>
      </c>
      <c r="D223" s="16" t="s">
        <v>1088</v>
      </c>
      <c r="E223" s="16" t="s">
        <v>1117</v>
      </c>
      <c r="F223" s="16" t="s">
        <v>1273</v>
      </c>
    </row>
    <row r="224" spans="1:6" x14ac:dyDescent="0.3">
      <c r="A224" s="16" t="s">
        <v>591</v>
      </c>
      <c r="B224" s="16" t="s">
        <v>243</v>
      </c>
      <c r="C224" s="16" t="s">
        <v>946</v>
      </c>
      <c r="D224" s="16" t="s">
        <v>1095</v>
      </c>
      <c r="E224" s="16" t="s">
        <v>1117</v>
      </c>
      <c r="F224" s="16" t="s">
        <v>1273</v>
      </c>
    </row>
    <row r="225" spans="1:6" x14ac:dyDescent="0.3">
      <c r="A225" s="16" t="s">
        <v>430</v>
      </c>
      <c r="B225" s="16" t="s">
        <v>90</v>
      </c>
      <c r="C225" s="16" t="s">
        <v>792</v>
      </c>
      <c r="D225" s="16" t="s">
        <v>1048</v>
      </c>
      <c r="E225" s="16" t="s">
        <v>1117</v>
      </c>
      <c r="F225" s="16" t="s">
        <v>1273</v>
      </c>
    </row>
    <row r="226" spans="1:6" x14ac:dyDescent="0.3">
      <c r="A226" s="16" t="s">
        <v>1302</v>
      </c>
      <c r="D226" s="16" t="s">
        <v>1095</v>
      </c>
      <c r="E226" s="16" t="s">
        <v>1117</v>
      </c>
      <c r="F226" s="16" t="s">
        <v>1273</v>
      </c>
    </row>
    <row r="227" spans="1:6" x14ac:dyDescent="0.3">
      <c r="A227" s="16" t="s">
        <v>1303</v>
      </c>
      <c r="D227" s="16" t="s">
        <v>1095</v>
      </c>
      <c r="E227" s="16" t="s">
        <v>1117</v>
      </c>
      <c r="F227" s="16" t="s">
        <v>1273</v>
      </c>
    </row>
    <row r="228" spans="1:6" x14ac:dyDescent="0.3">
      <c r="A228" s="16" t="s">
        <v>519</v>
      </c>
      <c r="B228" s="16" t="s">
        <v>173</v>
      </c>
      <c r="C228" s="16" t="s">
        <v>877</v>
      </c>
      <c r="D228" s="16" t="s">
        <v>1055</v>
      </c>
      <c r="E228" s="16" t="s">
        <v>1117</v>
      </c>
      <c r="F228" s="16" t="s">
        <v>1273</v>
      </c>
    </row>
    <row r="229" spans="1:6" x14ac:dyDescent="0.3">
      <c r="A229" s="16" t="s">
        <v>665</v>
      </c>
      <c r="B229" s="16" t="s">
        <v>311</v>
      </c>
      <c r="C229" s="16" t="s">
        <v>1011</v>
      </c>
      <c r="D229" s="16" t="s">
        <v>1047</v>
      </c>
      <c r="E229" s="16" t="s">
        <v>1117</v>
      </c>
      <c r="F229" s="16" t="s">
        <v>1274</v>
      </c>
    </row>
    <row r="230" spans="1:6" x14ac:dyDescent="0.3">
      <c r="A230" s="16" t="s">
        <v>1304</v>
      </c>
      <c r="D230" s="16" t="s">
        <v>1047</v>
      </c>
      <c r="E230" s="16" t="s">
        <v>1117</v>
      </c>
      <c r="F230" s="16" t="s">
        <v>1274</v>
      </c>
    </row>
    <row r="231" spans="1:6" x14ac:dyDescent="0.3">
      <c r="A231" s="16" t="s">
        <v>671</v>
      </c>
      <c r="B231" s="16" t="s">
        <v>316</v>
      </c>
      <c r="C231" s="16" t="s">
        <v>1016</v>
      </c>
      <c r="D231" s="16" t="s">
        <v>1047</v>
      </c>
      <c r="E231" s="16" t="s">
        <v>1117</v>
      </c>
      <c r="F231" s="16" t="s">
        <v>1274</v>
      </c>
    </row>
    <row r="232" spans="1:6" x14ac:dyDescent="0.3">
      <c r="A232" s="16" t="s">
        <v>426</v>
      </c>
      <c r="B232" s="16" t="s">
        <v>86</v>
      </c>
      <c r="C232" s="16" t="s">
        <v>788</v>
      </c>
      <c r="D232" s="16" t="s">
        <v>1047</v>
      </c>
      <c r="E232" s="16" t="s">
        <v>1117</v>
      </c>
      <c r="F232" s="16" t="s">
        <v>1274</v>
      </c>
    </row>
    <row r="233" spans="1:6" x14ac:dyDescent="0.3">
      <c r="A233" s="16" t="s">
        <v>421</v>
      </c>
      <c r="B233" s="16" t="s">
        <v>81</v>
      </c>
      <c r="C233" s="16" t="s">
        <v>783</v>
      </c>
      <c r="D233" s="16" t="s">
        <v>1047</v>
      </c>
      <c r="E233" s="16" t="s">
        <v>1117</v>
      </c>
      <c r="F233" s="16" t="s">
        <v>1274</v>
      </c>
    </row>
    <row r="234" spans="1:6" x14ac:dyDescent="0.3">
      <c r="A234" s="16" t="s">
        <v>538</v>
      </c>
      <c r="B234" s="16" t="s">
        <v>190</v>
      </c>
      <c r="C234" s="16" t="s">
        <v>894</v>
      </c>
      <c r="D234" s="16" t="s">
        <v>1047</v>
      </c>
      <c r="E234" s="16" t="s">
        <v>1117</v>
      </c>
      <c r="F234" s="16" t="s">
        <v>1274</v>
      </c>
    </row>
    <row r="235" spans="1:6" x14ac:dyDescent="0.3">
      <c r="A235" s="16" t="s">
        <v>1305</v>
      </c>
      <c r="D235" s="16" t="s">
        <v>1047</v>
      </c>
      <c r="E235" s="16" t="s">
        <v>1117</v>
      </c>
      <c r="F235" s="16" t="s">
        <v>1274</v>
      </c>
    </row>
    <row r="236" spans="1:6" x14ac:dyDescent="0.3">
      <c r="A236" s="16" t="s">
        <v>621</v>
      </c>
      <c r="B236" s="16" t="s">
        <v>271</v>
      </c>
      <c r="C236" s="16" t="s">
        <v>974</v>
      </c>
      <c r="D236" s="16" t="s">
        <v>1047</v>
      </c>
      <c r="E236" s="16" t="s">
        <v>1117</v>
      </c>
      <c r="F236" s="16" t="s">
        <v>1274</v>
      </c>
    </row>
    <row r="237" spans="1:6" x14ac:dyDescent="0.3">
      <c r="A237" s="16" t="s">
        <v>1306</v>
      </c>
      <c r="D237" s="16" t="s">
        <v>1047</v>
      </c>
      <c r="E237" s="16" t="s">
        <v>1117</v>
      </c>
      <c r="F237" s="16" t="s">
        <v>1275</v>
      </c>
    </row>
    <row r="238" spans="1:6" x14ac:dyDescent="0.3">
      <c r="A238" s="16" t="s">
        <v>586</v>
      </c>
      <c r="B238" s="16" t="s">
        <v>238</v>
      </c>
      <c r="C238" s="16" t="s">
        <v>941</v>
      </c>
      <c r="D238" s="16" t="s">
        <v>1047</v>
      </c>
      <c r="E238" s="16" t="s">
        <v>1117</v>
      </c>
      <c r="F238" s="16" t="s">
        <v>1275</v>
      </c>
    </row>
    <row r="239" spans="1:6" x14ac:dyDescent="0.3">
      <c r="A239" s="16" t="s">
        <v>1185</v>
      </c>
      <c r="D239" s="16" t="s">
        <v>1047</v>
      </c>
      <c r="E239" s="16" t="s">
        <v>1117</v>
      </c>
      <c r="F239" s="16" t="s">
        <v>1275</v>
      </c>
    </row>
    <row r="240" spans="1:6" x14ac:dyDescent="0.3">
      <c r="A240" s="16" t="s">
        <v>422</v>
      </c>
      <c r="B240" s="16" t="s">
        <v>82</v>
      </c>
      <c r="C240" s="16" t="s">
        <v>784</v>
      </c>
      <c r="D240" s="16" t="s">
        <v>1047</v>
      </c>
      <c r="E240" s="16" t="s">
        <v>1117</v>
      </c>
      <c r="F240" s="16" t="s">
        <v>1275</v>
      </c>
    </row>
    <row r="241" spans="1:6" x14ac:dyDescent="0.3">
      <c r="A241" s="16" t="s">
        <v>420</v>
      </c>
      <c r="B241" s="16" t="s">
        <v>80</v>
      </c>
      <c r="C241" s="16" t="s">
        <v>782</v>
      </c>
      <c r="D241" s="16" t="s">
        <v>1047</v>
      </c>
      <c r="E241" s="16" t="s">
        <v>1117</v>
      </c>
      <c r="F241" s="16" t="s">
        <v>1275</v>
      </c>
    </row>
    <row r="242" spans="1:6" x14ac:dyDescent="0.3">
      <c r="A242" s="16" t="s">
        <v>419</v>
      </c>
      <c r="B242" s="16" t="s">
        <v>79</v>
      </c>
      <c r="C242" s="16" t="s">
        <v>781</v>
      </c>
      <c r="D242" s="16" t="s">
        <v>1047</v>
      </c>
      <c r="E242" s="16" t="s">
        <v>1117</v>
      </c>
      <c r="F242" s="16" t="s">
        <v>1275</v>
      </c>
    </row>
    <row r="243" spans="1:6" x14ac:dyDescent="0.3">
      <c r="A243" s="16" t="s">
        <v>1186</v>
      </c>
      <c r="D243" s="16" t="s">
        <v>1047</v>
      </c>
      <c r="E243" s="16" t="s">
        <v>1117</v>
      </c>
      <c r="F243" s="16" t="s">
        <v>1275</v>
      </c>
    </row>
    <row r="244" spans="1:6" x14ac:dyDescent="0.3">
      <c r="A244" s="16" t="s">
        <v>423</v>
      </c>
      <c r="B244" s="16" t="s">
        <v>83</v>
      </c>
      <c r="C244" s="16" t="s">
        <v>785</v>
      </c>
      <c r="D244" s="16" t="s">
        <v>1047</v>
      </c>
      <c r="E244" s="16" t="s">
        <v>1117</v>
      </c>
      <c r="F244" s="16" t="s">
        <v>1275</v>
      </c>
    </row>
    <row r="245" spans="1:6" x14ac:dyDescent="0.3">
      <c r="A245" s="16" t="s">
        <v>424</v>
      </c>
      <c r="B245" s="16" t="s">
        <v>84</v>
      </c>
      <c r="C245" s="16" t="s">
        <v>786</v>
      </c>
      <c r="D245" s="16" t="s">
        <v>1047</v>
      </c>
      <c r="E245" s="16" t="s">
        <v>1117</v>
      </c>
      <c r="F245" s="16" t="s">
        <v>1275</v>
      </c>
    </row>
    <row r="246" spans="1:6" x14ac:dyDescent="0.3">
      <c r="A246" s="16" t="s">
        <v>1187</v>
      </c>
      <c r="D246" s="16" t="s">
        <v>1047</v>
      </c>
      <c r="E246" s="16" t="s">
        <v>1117</v>
      </c>
      <c r="F246" s="16" t="s">
        <v>1275</v>
      </c>
    </row>
    <row r="247" spans="1:6" x14ac:dyDescent="0.3">
      <c r="A247" s="16" t="s">
        <v>1307</v>
      </c>
      <c r="D247" s="16" t="s">
        <v>1047</v>
      </c>
      <c r="E247" s="16" t="s">
        <v>1117</v>
      </c>
      <c r="F247" s="16" t="s">
        <v>1275</v>
      </c>
    </row>
    <row r="248" spans="1:6" x14ac:dyDescent="0.3">
      <c r="A248" s="16" t="s">
        <v>1308</v>
      </c>
      <c r="D248" s="16" t="s">
        <v>1047</v>
      </c>
      <c r="E248" s="16" t="s">
        <v>1117</v>
      </c>
      <c r="F248" s="16" t="s">
        <v>1275</v>
      </c>
    </row>
    <row r="249" spans="1:6" x14ac:dyDescent="0.3">
      <c r="A249" s="16" t="s">
        <v>612</v>
      </c>
      <c r="B249" s="16" t="s">
        <v>263</v>
      </c>
      <c r="C249" s="16" t="s">
        <v>966</v>
      </c>
      <c r="D249" s="16" t="s">
        <v>1047</v>
      </c>
      <c r="E249" s="16" t="s">
        <v>1117</v>
      </c>
      <c r="F249" s="16" t="s">
        <v>1276</v>
      </c>
    </row>
    <row r="250" spans="1:6" x14ac:dyDescent="0.3">
      <c r="A250" s="16" t="s">
        <v>1309</v>
      </c>
      <c r="D250" s="16" t="s">
        <v>1047</v>
      </c>
      <c r="E250" s="16" t="s">
        <v>1117</v>
      </c>
      <c r="F250" s="16" t="s">
        <v>1276</v>
      </c>
    </row>
    <row r="251" spans="1:6" x14ac:dyDescent="0.3">
      <c r="A251" s="16" t="s">
        <v>495</v>
      </c>
      <c r="B251" s="16" t="s">
        <v>150</v>
      </c>
      <c r="C251" s="16" t="s">
        <v>853</v>
      </c>
      <c r="D251" s="16" t="s">
        <v>1047</v>
      </c>
      <c r="E251" s="16" t="s">
        <v>1117</v>
      </c>
      <c r="F251" s="16" t="s">
        <v>1276</v>
      </c>
    </row>
    <row r="252" spans="1:6" x14ac:dyDescent="0.3">
      <c r="A252" s="16" t="s">
        <v>616</v>
      </c>
      <c r="B252" s="16" t="s">
        <v>266</v>
      </c>
      <c r="C252" s="16" t="s">
        <v>969</v>
      </c>
      <c r="D252" s="16" t="s">
        <v>1047</v>
      </c>
      <c r="E252" s="16" t="s">
        <v>1117</v>
      </c>
      <c r="F252" s="16" t="s">
        <v>1276</v>
      </c>
    </row>
    <row r="253" spans="1:6" x14ac:dyDescent="0.3">
      <c r="A253" s="16" t="s">
        <v>579</v>
      </c>
      <c r="B253" s="16" t="s">
        <v>231</v>
      </c>
      <c r="C253" s="16" t="s">
        <v>934</v>
      </c>
      <c r="D253" s="16" t="s">
        <v>1047</v>
      </c>
      <c r="E253" s="16" t="s">
        <v>1117</v>
      </c>
      <c r="F253" s="16" t="s">
        <v>1276</v>
      </c>
    </row>
    <row r="254" spans="1:6" x14ac:dyDescent="0.3">
      <c r="A254" s="16" t="s">
        <v>589</v>
      </c>
      <c r="B254" s="16" t="s">
        <v>241</v>
      </c>
      <c r="C254" s="16" t="s">
        <v>944</v>
      </c>
      <c r="D254" s="16" t="s">
        <v>1047</v>
      </c>
      <c r="E254" s="16" t="s">
        <v>1117</v>
      </c>
      <c r="F254" s="16" t="s">
        <v>1276</v>
      </c>
    </row>
    <row r="255" spans="1:6" x14ac:dyDescent="0.3">
      <c r="A255" s="16" t="s">
        <v>588</v>
      </c>
      <c r="B255" s="16" t="s">
        <v>240</v>
      </c>
      <c r="C255" s="16" t="s">
        <v>943</v>
      </c>
      <c r="D255" s="16" t="s">
        <v>1047</v>
      </c>
      <c r="E255" s="16" t="s">
        <v>1117</v>
      </c>
      <c r="F255" s="16" t="s">
        <v>1276</v>
      </c>
    </row>
    <row r="256" spans="1:6" x14ac:dyDescent="0.3">
      <c r="A256" s="16" t="s">
        <v>619</v>
      </c>
      <c r="B256" s="16" t="s">
        <v>269</v>
      </c>
      <c r="C256" s="16" t="s">
        <v>972</v>
      </c>
      <c r="D256" s="16" t="s">
        <v>1047</v>
      </c>
      <c r="E256" s="16" t="s">
        <v>1117</v>
      </c>
      <c r="F256" s="16" t="s">
        <v>1276</v>
      </c>
    </row>
    <row r="257" spans="1:6" x14ac:dyDescent="0.3">
      <c r="A257" s="16" t="s">
        <v>1310</v>
      </c>
      <c r="D257" s="16" t="s">
        <v>1047</v>
      </c>
      <c r="E257" s="16" t="s">
        <v>1117</v>
      </c>
      <c r="F257" s="16" t="s">
        <v>1276</v>
      </c>
    </row>
    <row r="258" spans="1:6" x14ac:dyDescent="0.3">
      <c r="A258" s="16" t="s">
        <v>427</v>
      </c>
      <c r="B258" s="16" t="s">
        <v>87</v>
      </c>
      <c r="C258" s="16" t="s">
        <v>789</v>
      </c>
      <c r="D258" s="16" t="s">
        <v>1047</v>
      </c>
      <c r="E258" s="16" t="s">
        <v>1117</v>
      </c>
      <c r="F258" s="16" t="s">
        <v>1276</v>
      </c>
    </row>
    <row r="259" spans="1:6" x14ac:dyDescent="0.3">
      <c r="A259" s="16" t="s">
        <v>1311</v>
      </c>
      <c r="D259" s="16" t="s">
        <v>1047</v>
      </c>
      <c r="E259" s="16" t="s">
        <v>1117</v>
      </c>
      <c r="F259" s="16" t="s">
        <v>1276</v>
      </c>
    </row>
    <row r="260" spans="1:6" x14ac:dyDescent="0.3">
      <c r="A260" s="16" t="s">
        <v>1312</v>
      </c>
      <c r="D260" s="16" t="s">
        <v>1047</v>
      </c>
      <c r="E260" s="16" t="s">
        <v>1117</v>
      </c>
      <c r="F260" s="16" t="s">
        <v>1276</v>
      </c>
    </row>
    <row r="261" spans="1:6" x14ac:dyDescent="0.3">
      <c r="A261" s="16" t="s">
        <v>620</v>
      </c>
      <c r="B261" s="16" t="s">
        <v>270</v>
      </c>
      <c r="C261" s="16" t="s">
        <v>973</v>
      </c>
      <c r="D261" s="16" t="s">
        <v>1047</v>
      </c>
      <c r="E261" s="16" t="s">
        <v>1117</v>
      </c>
      <c r="F261" s="16" t="s">
        <v>1276</v>
      </c>
    </row>
    <row r="262" spans="1:6" x14ac:dyDescent="0.3">
      <c r="A262" s="16" t="s">
        <v>1313</v>
      </c>
      <c r="D262" s="16" t="s">
        <v>1047</v>
      </c>
      <c r="E262" s="16" t="s">
        <v>1117</v>
      </c>
      <c r="F262" s="16" t="s">
        <v>1276</v>
      </c>
    </row>
    <row r="263" spans="1:6" x14ac:dyDescent="0.3">
      <c r="A263" s="16" t="s">
        <v>583</v>
      </c>
      <c r="B263" s="16" t="s">
        <v>235</v>
      </c>
      <c r="C263" s="16" t="s">
        <v>938</v>
      </c>
      <c r="D263" s="16" t="s">
        <v>1047</v>
      </c>
      <c r="E263" s="16" t="s">
        <v>1117</v>
      </c>
      <c r="F263" s="16" t="s">
        <v>1276</v>
      </c>
    </row>
    <row r="264" spans="1:6" x14ac:dyDescent="0.3">
      <c r="A264" s="16" t="s">
        <v>425</v>
      </c>
      <c r="B264" s="16" t="s">
        <v>85</v>
      </c>
      <c r="C264" s="16" t="s">
        <v>787</v>
      </c>
      <c r="D264" s="16" t="s">
        <v>1047</v>
      </c>
      <c r="E264" s="16" t="s">
        <v>1117</v>
      </c>
      <c r="F264" s="16" t="s">
        <v>1276</v>
      </c>
    </row>
    <row r="265" spans="1:6" x14ac:dyDescent="0.3">
      <c r="A265" s="16" t="s">
        <v>411</v>
      </c>
      <c r="B265" s="16" t="s">
        <v>71</v>
      </c>
      <c r="C265" s="16" t="s">
        <v>773</v>
      </c>
      <c r="D265" s="16" t="s">
        <v>1047</v>
      </c>
      <c r="E265" s="16" t="s">
        <v>1117</v>
      </c>
      <c r="F265" s="16" t="s">
        <v>1276</v>
      </c>
    </row>
    <row r="266" spans="1:6" x14ac:dyDescent="0.3">
      <c r="A266" s="16" t="s">
        <v>1314</v>
      </c>
      <c r="D266" s="16" t="s">
        <v>1047</v>
      </c>
      <c r="E266" s="16" t="s">
        <v>1117</v>
      </c>
      <c r="F266" s="16" t="s">
        <v>1277</v>
      </c>
    </row>
    <row r="267" spans="1:6" x14ac:dyDescent="0.3">
      <c r="A267" s="16" t="s">
        <v>602</v>
      </c>
      <c r="B267" s="16" t="s">
        <v>253</v>
      </c>
      <c r="C267" s="16" t="s">
        <v>956</v>
      </c>
      <c r="D267" s="16" t="s">
        <v>1047</v>
      </c>
      <c r="E267" s="16" t="s">
        <v>1117</v>
      </c>
      <c r="F267" s="16" t="s">
        <v>1277</v>
      </c>
    </row>
    <row r="268" spans="1:6" x14ac:dyDescent="0.3">
      <c r="A268" s="16" t="s">
        <v>587</v>
      </c>
      <c r="B268" s="16" t="s">
        <v>239</v>
      </c>
      <c r="C268" s="16" t="s">
        <v>942</v>
      </c>
      <c r="D268" s="16" t="s">
        <v>1047</v>
      </c>
      <c r="E268" s="16" t="s">
        <v>1117</v>
      </c>
      <c r="F268" s="16" t="s">
        <v>1277</v>
      </c>
    </row>
    <row r="269" spans="1:6" x14ac:dyDescent="0.3">
      <c r="A269" s="16" t="s">
        <v>585</v>
      </c>
      <c r="B269" s="16" t="s">
        <v>237</v>
      </c>
      <c r="C269" s="16" t="s">
        <v>940</v>
      </c>
      <c r="D269" s="16" t="s">
        <v>1047</v>
      </c>
      <c r="E269" s="16" t="s">
        <v>1117</v>
      </c>
      <c r="F269" s="16" t="s">
        <v>1277</v>
      </c>
    </row>
    <row r="270" spans="1:6" x14ac:dyDescent="0.3">
      <c r="A270" s="16" t="s">
        <v>1315</v>
      </c>
      <c r="D270" s="16" t="s">
        <v>1047</v>
      </c>
      <c r="E270" s="16" t="s">
        <v>1117</v>
      </c>
      <c r="F270" s="16" t="s">
        <v>1277</v>
      </c>
    </row>
    <row r="271" spans="1:6" x14ac:dyDescent="0.3">
      <c r="A271" s="16" t="s">
        <v>600</v>
      </c>
      <c r="B271" s="16" t="s">
        <v>251</v>
      </c>
      <c r="C271" s="16" t="s">
        <v>954</v>
      </c>
      <c r="D271" s="16" t="s">
        <v>1047</v>
      </c>
      <c r="E271" s="16" t="s">
        <v>1117</v>
      </c>
      <c r="F271" s="16" t="s">
        <v>1277</v>
      </c>
    </row>
    <row r="272" spans="1:6" x14ac:dyDescent="0.3">
      <c r="A272" s="16" t="s">
        <v>698</v>
      </c>
      <c r="B272" s="16" t="s">
        <v>336</v>
      </c>
      <c r="C272" s="16" t="s">
        <v>1040</v>
      </c>
      <c r="D272" s="16" t="s">
        <v>1047</v>
      </c>
      <c r="E272" s="16" t="s">
        <v>1117</v>
      </c>
      <c r="F272" s="16" t="s">
        <v>1277</v>
      </c>
    </row>
    <row r="273" spans="1:6" x14ac:dyDescent="0.3">
      <c r="A273" s="16" t="s">
        <v>1316</v>
      </c>
      <c r="D273" s="16" t="s">
        <v>1057</v>
      </c>
      <c r="E273" s="16" t="s">
        <v>1117</v>
      </c>
      <c r="F273" s="16" t="s">
        <v>1278</v>
      </c>
    </row>
    <row r="274" spans="1:6" x14ac:dyDescent="0.3">
      <c r="A274" s="16" t="s">
        <v>669</v>
      </c>
      <c r="D274" s="16" t="s">
        <v>1057</v>
      </c>
      <c r="E274" s="16" t="s">
        <v>1117</v>
      </c>
      <c r="F274" s="16" t="s">
        <v>1278</v>
      </c>
    </row>
    <row r="275" spans="1:6" x14ac:dyDescent="0.3">
      <c r="A275" s="16" t="s">
        <v>1317</v>
      </c>
      <c r="D275" s="16" t="s">
        <v>1057</v>
      </c>
      <c r="E275" s="16" t="s">
        <v>1117</v>
      </c>
      <c r="F275" s="16" t="s">
        <v>1278</v>
      </c>
    </row>
    <row r="276" spans="1:6" x14ac:dyDescent="0.3">
      <c r="A276" s="16" t="s">
        <v>547</v>
      </c>
      <c r="B276" s="16" t="s">
        <v>199</v>
      </c>
      <c r="C276" s="16" t="s">
        <v>903</v>
      </c>
      <c r="D276" s="16" t="s">
        <v>1057</v>
      </c>
      <c r="E276" s="16" t="s">
        <v>1117</v>
      </c>
      <c r="F276" s="16" t="s">
        <v>1278</v>
      </c>
    </row>
    <row r="277" spans="1:6" x14ac:dyDescent="0.3">
      <c r="A277" s="16" t="s">
        <v>1318</v>
      </c>
      <c r="D277" s="16" t="s">
        <v>1057</v>
      </c>
      <c r="E277" s="16" t="s">
        <v>1117</v>
      </c>
      <c r="F277" s="16" t="s">
        <v>1278</v>
      </c>
    </row>
    <row r="278" spans="1:6" x14ac:dyDescent="0.3">
      <c r="A278" s="16" t="s">
        <v>415</v>
      </c>
      <c r="B278" s="16" t="s">
        <v>75</v>
      </c>
      <c r="C278" s="16" t="s">
        <v>777</v>
      </c>
      <c r="D278" s="16" t="s">
        <v>1057</v>
      </c>
      <c r="E278" s="16" t="s">
        <v>1117</v>
      </c>
      <c r="F278" s="16" t="s">
        <v>1278</v>
      </c>
    </row>
    <row r="279" spans="1:6" x14ac:dyDescent="0.3">
      <c r="A279" s="16" t="s">
        <v>533</v>
      </c>
      <c r="B279" s="16" t="s">
        <v>187</v>
      </c>
      <c r="C279" s="16" t="s">
        <v>891</v>
      </c>
      <c r="D279" s="16" t="s">
        <v>1057</v>
      </c>
      <c r="E279" s="16" t="s">
        <v>1117</v>
      </c>
      <c r="F279" s="16" t="s">
        <v>1278</v>
      </c>
    </row>
    <row r="280" spans="1:6" x14ac:dyDescent="0.3">
      <c r="A280" s="16" t="s">
        <v>1179</v>
      </c>
      <c r="B280" s="16" t="s">
        <v>1180</v>
      </c>
      <c r="D280" s="16" t="s">
        <v>1057</v>
      </c>
      <c r="E280" s="16" t="s">
        <v>1117</v>
      </c>
      <c r="F280" s="16" t="s">
        <v>1278</v>
      </c>
    </row>
    <row r="281" spans="1:6" x14ac:dyDescent="0.3">
      <c r="A281" s="16" t="s">
        <v>1319</v>
      </c>
      <c r="D281" s="16" t="s">
        <v>1057</v>
      </c>
      <c r="E281" s="16" t="s">
        <v>1117</v>
      </c>
      <c r="F281" s="16" t="s">
        <v>1278</v>
      </c>
    </row>
    <row r="282" spans="1:6" x14ac:dyDescent="0.3">
      <c r="A282" s="16" t="s">
        <v>1320</v>
      </c>
      <c r="D282" s="16" t="s">
        <v>1057</v>
      </c>
      <c r="E282" s="16" t="s">
        <v>1117</v>
      </c>
      <c r="F282" s="16" t="s">
        <v>1278</v>
      </c>
    </row>
    <row r="283" spans="1:6" x14ac:dyDescent="0.3">
      <c r="A283" s="16" t="s">
        <v>578</v>
      </c>
      <c r="B283" s="16" t="s">
        <v>230</v>
      </c>
      <c r="C283" s="16" t="s">
        <v>933</v>
      </c>
      <c r="D283" s="16" t="s">
        <v>1057</v>
      </c>
      <c r="E283" s="16" t="s">
        <v>1117</v>
      </c>
      <c r="F283" s="16" t="s">
        <v>1278</v>
      </c>
    </row>
    <row r="284" spans="1:6" x14ac:dyDescent="0.3">
      <c r="A284" s="16" t="s">
        <v>515</v>
      </c>
      <c r="C284" s="16" t="s">
        <v>873</v>
      </c>
      <c r="D284" s="16" t="s">
        <v>1057</v>
      </c>
      <c r="E284" s="16" t="s">
        <v>1117</v>
      </c>
      <c r="F284" s="16" t="s">
        <v>1278</v>
      </c>
    </row>
    <row r="285" spans="1:6" x14ac:dyDescent="0.3">
      <c r="A285" s="16" t="s">
        <v>413</v>
      </c>
      <c r="B285" s="16" t="s">
        <v>73</v>
      </c>
      <c r="C285" s="16" t="s">
        <v>775</v>
      </c>
      <c r="D285" s="16" t="s">
        <v>1057</v>
      </c>
      <c r="E285" s="16" t="s">
        <v>1117</v>
      </c>
      <c r="F285" s="16" t="s">
        <v>1278</v>
      </c>
    </row>
    <row r="286" spans="1:6" x14ac:dyDescent="0.3">
      <c r="A286" s="16" t="s">
        <v>416</v>
      </c>
      <c r="B286" s="16" t="s">
        <v>76</v>
      </c>
      <c r="C286" s="16" t="s">
        <v>778</v>
      </c>
      <c r="D286" s="16" t="s">
        <v>1057</v>
      </c>
      <c r="E286" s="16" t="s">
        <v>1117</v>
      </c>
      <c r="F286" s="16" t="s">
        <v>1278</v>
      </c>
    </row>
    <row r="287" spans="1:6" x14ac:dyDescent="0.3">
      <c r="A287" s="16" t="s">
        <v>614</v>
      </c>
      <c r="B287" s="16" t="s">
        <v>264</v>
      </c>
      <c r="C287" s="16" t="s">
        <v>967</v>
      </c>
      <c r="D287" s="16" t="s">
        <v>1057</v>
      </c>
      <c r="E287" s="16" t="s">
        <v>1117</v>
      </c>
      <c r="F287" s="16" t="s">
        <v>1278</v>
      </c>
    </row>
    <row r="288" spans="1:6" x14ac:dyDescent="0.3">
      <c r="A288" s="16" t="s">
        <v>1158</v>
      </c>
      <c r="D288" s="16" t="s">
        <v>1057</v>
      </c>
      <c r="E288" s="16" t="s">
        <v>1117</v>
      </c>
      <c r="F288" s="16" t="s">
        <v>1278</v>
      </c>
    </row>
    <row r="289" spans="1:6" x14ac:dyDescent="0.3">
      <c r="A289" s="16" t="s">
        <v>577</v>
      </c>
      <c r="B289" s="16" t="s">
        <v>229</v>
      </c>
      <c r="C289" s="16" t="s">
        <v>932</v>
      </c>
      <c r="D289" s="16" t="s">
        <v>1057</v>
      </c>
      <c r="E289" s="16" t="s">
        <v>1117</v>
      </c>
      <c r="F289" s="16" t="s">
        <v>1278</v>
      </c>
    </row>
    <row r="290" spans="1:6" x14ac:dyDescent="0.3">
      <c r="A290" s="16" t="s">
        <v>670</v>
      </c>
      <c r="B290" s="16" t="s">
        <v>315</v>
      </c>
      <c r="C290" s="16" t="s">
        <v>1015</v>
      </c>
      <c r="D290" s="16" t="s">
        <v>1057</v>
      </c>
      <c r="E290" s="16" t="s">
        <v>1117</v>
      </c>
      <c r="F290" s="16" t="s">
        <v>1278</v>
      </c>
    </row>
    <row r="291" spans="1:6" x14ac:dyDescent="0.3">
      <c r="A291" s="16" t="s">
        <v>580</v>
      </c>
      <c r="B291" s="16" t="s">
        <v>232</v>
      </c>
      <c r="C291" s="16" t="s">
        <v>935</v>
      </c>
      <c r="D291" s="16" t="s">
        <v>1057</v>
      </c>
      <c r="E291" s="16" t="s">
        <v>1117</v>
      </c>
      <c r="F291" s="16" t="s">
        <v>1278</v>
      </c>
    </row>
    <row r="292" spans="1:6" x14ac:dyDescent="0.3">
      <c r="A292" s="16" t="s">
        <v>609</v>
      </c>
      <c r="B292" s="16" t="s">
        <v>260</v>
      </c>
      <c r="C292" s="16" t="s">
        <v>963</v>
      </c>
      <c r="D292" s="16" t="s">
        <v>1057</v>
      </c>
      <c r="E292" s="16" t="s">
        <v>1117</v>
      </c>
      <c r="F292" s="16" t="s">
        <v>1278</v>
      </c>
    </row>
    <row r="293" spans="1:6" x14ac:dyDescent="0.3">
      <c r="A293" s="16" t="s">
        <v>417</v>
      </c>
      <c r="B293" s="16" t="s">
        <v>77</v>
      </c>
      <c r="C293" s="16" t="s">
        <v>779</v>
      </c>
      <c r="D293" s="16" t="s">
        <v>1057</v>
      </c>
      <c r="E293" s="16" t="s">
        <v>1117</v>
      </c>
      <c r="F293" s="16" t="s">
        <v>1278</v>
      </c>
    </row>
    <row r="294" spans="1:6" x14ac:dyDescent="0.3">
      <c r="A294" s="16" t="s">
        <v>1177</v>
      </c>
      <c r="B294" s="16" t="s">
        <v>1178</v>
      </c>
      <c r="D294" s="16" t="s">
        <v>1057</v>
      </c>
      <c r="E294" s="16" t="s">
        <v>1117</v>
      </c>
      <c r="F294" s="16" t="s">
        <v>1279</v>
      </c>
    </row>
    <row r="295" spans="1:6" x14ac:dyDescent="0.3">
      <c r="A295" s="16" t="s">
        <v>667</v>
      </c>
      <c r="B295" s="16" t="s">
        <v>313</v>
      </c>
      <c r="C295" s="16" t="s">
        <v>1013</v>
      </c>
      <c r="D295" s="16" t="s">
        <v>1057</v>
      </c>
      <c r="E295" s="16" t="s">
        <v>1117</v>
      </c>
      <c r="F295" s="16" t="s">
        <v>1279</v>
      </c>
    </row>
    <row r="296" spans="1:6" x14ac:dyDescent="0.3">
      <c r="A296" s="16" t="s">
        <v>1321</v>
      </c>
      <c r="D296" s="16" t="s">
        <v>1057</v>
      </c>
      <c r="E296" s="16" t="s">
        <v>1117</v>
      </c>
      <c r="F296" s="16" t="s">
        <v>1279</v>
      </c>
    </row>
    <row r="297" spans="1:6" x14ac:dyDescent="0.3">
      <c r="A297" s="16" t="s">
        <v>582</v>
      </c>
      <c r="B297" s="16" t="s">
        <v>234</v>
      </c>
      <c r="C297" s="16" t="s">
        <v>937</v>
      </c>
      <c r="D297" s="16" t="s">
        <v>1057</v>
      </c>
      <c r="E297" s="16" t="s">
        <v>1117</v>
      </c>
      <c r="F297" s="16" t="s">
        <v>1279</v>
      </c>
    </row>
    <row r="298" spans="1:6" x14ac:dyDescent="0.3">
      <c r="A298" s="16" t="s">
        <v>1171</v>
      </c>
      <c r="B298" s="16" t="s">
        <v>1172</v>
      </c>
      <c r="D298" s="16" t="s">
        <v>1057</v>
      </c>
      <c r="E298" s="16" t="s">
        <v>1117</v>
      </c>
      <c r="F298" s="16" t="s">
        <v>1279</v>
      </c>
    </row>
    <row r="299" spans="1:6" x14ac:dyDescent="0.3">
      <c r="A299" s="16" t="s">
        <v>536</v>
      </c>
      <c r="D299" s="16" t="s">
        <v>1057</v>
      </c>
      <c r="E299" s="16" t="s">
        <v>1117</v>
      </c>
      <c r="F299" s="16" t="s">
        <v>1279</v>
      </c>
    </row>
    <row r="300" spans="1:6" x14ac:dyDescent="0.3">
      <c r="A300" s="16" t="s">
        <v>576</v>
      </c>
      <c r="B300" s="16" t="s">
        <v>228</v>
      </c>
      <c r="C300" s="16" t="s">
        <v>931</v>
      </c>
      <c r="D300" s="16" t="s">
        <v>1057</v>
      </c>
      <c r="E300" s="16" t="s">
        <v>1117</v>
      </c>
      <c r="F300" s="16" t="s">
        <v>1279</v>
      </c>
    </row>
    <row r="301" spans="1:6" x14ac:dyDescent="0.3">
      <c r="A301" s="16" t="s">
        <v>1322</v>
      </c>
      <c r="D301" s="16" t="s">
        <v>1057</v>
      </c>
      <c r="E301" s="16" t="s">
        <v>1117</v>
      </c>
      <c r="F301" s="16" t="s">
        <v>1279</v>
      </c>
    </row>
    <row r="302" spans="1:6" x14ac:dyDescent="0.3">
      <c r="A302" s="16" t="s">
        <v>699</v>
      </c>
      <c r="B302" s="16" t="s">
        <v>337</v>
      </c>
      <c r="C302" s="16" t="s">
        <v>1041</v>
      </c>
      <c r="D302" s="16" t="s">
        <v>1057</v>
      </c>
      <c r="E302" s="16" t="s">
        <v>1117</v>
      </c>
      <c r="F302" s="16" t="s">
        <v>1279</v>
      </c>
    </row>
    <row r="303" spans="1:6" x14ac:dyDescent="0.3">
      <c r="A303" s="16" t="s">
        <v>668</v>
      </c>
      <c r="B303" s="16" t="s">
        <v>314</v>
      </c>
      <c r="C303" s="16" t="s">
        <v>1014</v>
      </c>
      <c r="D303" s="16" t="s">
        <v>1057</v>
      </c>
      <c r="E303" s="16" t="s">
        <v>1117</v>
      </c>
      <c r="F303" s="16" t="s">
        <v>1279</v>
      </c>
    </row>
    <row r="304" spans="1:6" x14ac:dyDescent="0.3">
      <c r="A304" s="16" t="s">
        <v>544</v>
      </c>
      <c r="B304" s="16" t="s">
        <v>196</v>
      </c>
      <c r="C304" s="16" t="s">
        <v>900</v>
      </c>
      <c r="D304" s="16" t="s">
        <v>1048</v>
      </c>
      <c r="E304" s="16" t="s">
        <v>1117</v>
      </c>
      <c r="F304" s="16" t="s">
        <v>1267</v>
      </c>
    </row>
    <row r="305" spans="1:6" x14ac:dyDescent="0.3">
      <c r="A305" s="16" t="s">
        <v>700</v>
      </c>
      <c r="B305" s="16" t="s">
        <v>338</v>
      </c>
      <c r="C305" s="16" t="s">
        <v>1042</v>
      </c>
      <c r="D305" s="16" t="s">
        <v>1096</v>
      </c>
      <c r="E305" s="16" t="s">
        <v>1117</v>
      </c>
      <c r="F305" s="16" t="s">
        <v>1267</v>
      </c>
    </row>
    <row r="306" spans="1:6" x14ac:dyDescent="0.3">
      <c r="A306" s="16" t="s">
        <v>592</v>
      </c>
      <c r="B306" s="16" t="s">
        <v>244</v>
      </c>
      <c r="C306" s="16" t="s">
        <v>947</v>
      </c>
      <c r="D306" s="16" t="s">
        <v>1096</v>
      </c>
      <c r="E306" s="16" t="s">
        <v>1117</v>
      </c>
      <c r="F306" s="16" t="s">
        <v>1267</v>
      </c>
    </row>
    <row r="307" spans="1:6" x14ac:dyDescent="0.3">
      <c r="A307" s="16" t="s">
        <v>593</v>
      </c>
      <c r="B307" s="16" t="s">
        <v>245</v>
      </c>
      <c r="C307" s="16" t="s">
        <v>948</v>
      </c>
      <c r="D307" s="16" t="s">
        <v>1096</v>
      </c>
      <c r="E307" s="16" t="s">
        <v>1117</v>
      </c>
      <c r="F307" s="16" t="s">
        <v>1267</v>
      </c>
    </row>
    <row r="308" spans="1:6" x14ac:dyDescent="0.3">
      <c r="A308" s="16" t="s">
        <v>569</v>
      </c>
      <c r="B308" s="16" t="s">
        <v>221</v>
      </c>
      <c r="C308" s="16" t="s">
        <v>925</v>
      </c>
      <c r="D308" s="16" t="s">
        <v>1048</v>
      </c>
      <c r="E308" s="16" t="s">
        <v>1117</v>
      </c>
      <c r="F308" s="16" t="s">
        <v>1267</v>
      </c>
    </row>
    <row r="309" spans="1:6" x14ac:dyDescent="0.3">
      <c r="A309" s="16" t="s">
        <v>408</v>
      </c>
      <c r="B309" s="16" t="s">
        <v>68</v>
      </c>
      <c r="C309" s="16" t="s">
        <v>770</v>
      </c>
      <c r="D309" s="16" t="s">
        <v>1048</v>
      </c>
      <c r="E309" s="16" t="s">
        <v>1117</v>
      </c>
      <c r="F309" s="16" t="s">
        <v>1267</v>
      </c>
    </row>
    <row r="310" spans="1:6" x14ac:dyDescent="0.3">
      <c r="A310" s="16" t="s">
        <v>518</v>
      </c>
      <c r="B310" s="16" t="s">
        <v>172</v>
      </c>
      <c r="C310" s="16" t="s">
        <v>876</v>
      </c>
      <c r="D310" s="16" t="s">
        <v>1048</v>
      </c>
      <c r="E310" s="16" t="s">
        <v>1117</v>
      </c>
      <c r="F310" s="16" t="s">
        <v>1272</v>
      </c>
    </row>
    <row r="311" spans="1:6" x14ac:dyDescent="0.3">
      <c r="A311" s="16" t="s">
        <v>406</v>
      </c>
      <c r="B311" s="16" t="s">
        <v>66</v>
      </c>
      <c r="C311" s="16" t="s">
        <v>768</v>
      </c>
      <c r="D311" s="16" t="s">
        <v>1048</v>
      </c>
      <c r="E311" s="16" t="s">
        <v>1117</v>
      </c>
      <c r="F311" s="16" t="s">
        <v>1272</v>
      </c>
    </row>
    <row r="312" spans="1:6" x14ac:dyDescent="0.3">
      <c r="A312" s="16" t="s">
        <v>531</v>
      </c>
      <c r="B312" s="16" t="s">
        <v>185</v>
      </c>
      <c r="C312" s="16" t="s">
        <v>889</v>
      </c>
      <c r="D312" s="16" t="s">
        <v>1048</v>
      </c>
      <c r="E312" s="16" t="s">
        <v>1117</v>
      </c>
      <c r="F312" s="16" t="s">
        <v>1272</v>
      </c>
    </row>
    <row r="313" spans="1:6" x14ac:dyDescent="0.3">
      <c r="A313" s="16" t="s">
        <v>404</v>
      </c>
      <c r="B313" s="16" t="s">
        <v>64</v>
      </c>
      <c r="C313" s="16" t="s">
        <v>766</v>
      </c>
      <c r="D313" s="16" t="s">
        <v>1048</v>
      </c>
      <c r="E313" s="16" t="s">
        <v>1117</v>
      </c>
      <c r="F313" s="16" t="s">
        <v>1272</v>
      </c>
    </row>
    <row r="314" spans="1:6" x14ac:dyDescent="0.3">
      <c r="A314" s="16" t="s">
        <v>409</v>
      </c>
      <c r="B314" s="16" t="s">
        <v>69</v>
      </c>
      <c r="C314" s="16" t="s">
        <v>771</v>
      </c>
      <c r="D314" s="16" t="s">
        <v>1048</v>
      </c>
      <c r="E314" s="16" t="s">
        <v>1117</v>
      </c>
      <c r="F314" s="16" t="s">
        <v>1272</v>
      </c>
    </row>
    <row r="315" spans="1:6" x14ac:dyDescent="0.3">
      <c r="A315" s="16" t="s">
        <v>405</v>
      </c>
      <c r="B315" s="16" t="s">
        <v>65</v>
      </c>
      <c r="C315" s="16" t="s">
        <v>767</v>
      </c>
      <c r="D315" s="16" t="s">
        <v>1048</v>
      </c>
      <c r="E315" s="16" t="s">
        <v>1117</v>
      </c>
      <c r="F315" s="16" t="s">
        <v>1272</v>
      </c>
    </row>
    <row r="316" spans="1:6" x14ac:dyDescent="0.3">
      <c r="A316" s="16" t="s">
        <v>567</v>
      </c>
      <c r="B316" s="16" t="s">
        <v>219</v>
      </c>
      <c r="C316" s="16" t="s">
        <v>923</v>
      </c>
      <c r="D316" s="16" t="s">
        <v>1048</v>
      </c>
      <c r="E316" s="16" t="s">
        <v>1117</v>
      </c>
      <c r="F316" s="16" t="s">
        <v>1280</v>
      </c>
    </row>
    <row r="317" spans="1:6" x14ac:dyDescent="0.3">
      <c r="A317" s="16" t="s">
        <v>402</v>
      </c>
      <c r="B317" s="16" t="s">
        <v>62</v>
      </c>
      <c r="C317" s="16" t="s">
        <v>764</v>
      </c>
      <c r="D317" s="16" t="s">
        <v>1048</v>
      </c>
      <c r="E317" s="16" t="s">
        <v>1117</v>
      </c>
      <c r="F317" s="16" t="s">
        <v>1280</v>
      </c>
    </row>
    <row r="318" spans="1:6" x14ac:dyDescent="0.3">
      <c r="A318" s="16" t="s">
        <v>565</v>
      </c>
      <c r="B318" s="16" t="s">
        <v>217</v>
      </c>
      <c r="C318" s="16" t="s">
        <v>921</v>
      </c>
      <c r="D318" s="16" t="s">
        <v>1048</v>
      </c>
      <c r="E318" s="16" t="s">
        <v>1117</v>
      </c>
      <c r="F318" s="16" t="s">
        <v>1280</v>
      </c>
    </row>
    <row r="319" spans="1:6" x14ac:dyDescent="0.3">
      <c r="A319" s="16" t="s">
        <v>608</v>
      </c>
      <c r="B319" s="16" t="s">
        <v>259</v>
      </c>
      <c r="C319" s="16" t="s">
        <v>962</v>
      </c>
      <c r="D319" s="16" t="s">
        <v>1048</v>
      </c>
      <c r="E319" s="16" t="s">
        <v>1117</v>
      </c>
      <c r="F319" s="16" t="s">
        <v>1280</v>
      </c>
    </row>
    <row r="320" spans="1:6" x14ac:dyDescent="0.3">
      <c r="A320" s="16" t="s">
        <v>1159</v>
      </c>
      <c r="B320" s="16" t="s">
        <v>1160</v>
      </c>
      <c r="D320" s="16" t="s">
        <v>1048</v>
      </c>
      <c r="E320" s="16" t="s">
        <v>1117</v>
      </c>
      <c r="F320" s="16" t="s">
        <v>1280</v>
      </c>
    </row>
    <row r="321" spans="1:6" x14ac:dyDescent="0.3">
      <c r="A321" s="16" t="s">
        <v>412</v>
      </c>
      <c r="B321" s="16" t="s">
        <v>72</v>
      </c>
      <c r="C321" s="16" t="s">
        <v>774</v>
      </c>
      <c r="D321" s="16" t="s">
        <v>1048</v>
      </c>
      <c r="E321" s="16" t="s">
        <v>1117</v>
      </c>
      <c r="F321" s="16" t="s">
        <v>1280</v>
      </c>
    </row>
    <row r="322" spans="1:6" x14ac:dyDescent="0.3">
      <c r="A322" s="16" t="s">
        <v>514</v>
      </c>
      <c r="B322" s="16" t="s">
        <v>169</v>
      </c>
      <c r="C322" s="16" t="s">
        <v>872</v>
      </c>
      <c r="D322" s="16" t="s">
        <v>1048</v>
      </c>
      <c r="E322" s="16" t="s">
        <v>1117</v>
      </c>
      <c r="F322" s="16" t="s">
        <v>1280</v>
      </c>
    </row>
    <row r="323" spans="1:6" x14ac:dyDescent="0.3">
      <c r="A323" s="16" t="s">
        <v>516</v>
      </c>
      <c r="B323" s="16" t="s">
        <v>170</v>
      </c>
      <c r="C323" s="16" t="s">
        <v>874</v>
      </c>
      <c r="D323" s="16" t="s">
        <v>1048</v>
      </c>
      <c r="E323" s="16" t="s">
        <v>1117</v>
      </c>
      <c r="F323" s="16" t="s">
        <v>1280</v>
      </c>
    </row>
    <row r="324" spans="1:6" x14ac:dyDescent="0.3">
      <c r="A324" s="16" t="s">
        <v>618</v>
      </c>
      <c r="B324" s="16" t="s">
        <v>268</v>
      </c>
      <c r="C324" s="16" t="s">
        <v>971</v>
      </c>
      <c r="D324" s="16" t="s">
        <v>1048</v>
      </c>
      <c r="E324" s="16" t="s">
        <v>1117</v>
      </c>
      <c r="F324" s="16" t="s">
        <v>1280</v>
      </c>
    </row>
    <row r="325" spans="1:6" x14ac:dyDescent="0.3">
      <c r="A325" s="16" t="s">
        <v>566</v>
      </c>
      <c r="B325" s="16" t="s">
        <v>218</v>
      </c>
      <c r="C325" s="16" t="s">
        <v>922</v>
      </c>
      <c r="D325" s="16" t="s">
        <v>1048</v>
      </c>
      <c r="E325" s="16" t="s">
        <v>1117</v>
      </c>
      <c r="F325" s="16" t="s">
        <v>1280</v>
      </c>
    </row>
    <row r="326" spans="1:6" x14ac:dyDescent="0.3">
      <c r="A326" s="16" t="s">
        <v>573</v>
      </c>
      <c r="B326" s="16" t="s">
        <v>225</v>
      </c>
      <c r="C326" s="16" t="s">
        <v>928</v>
      </c>
      <c r="D326" s="16" t="s">
        <v>1048</v>
      </c>
      <c r="E326" s="16" t="s">
        <v>1117</v>
      </c>
      <c r="F326" s="16" t="s">
        <v>1280</v>
      </c>
    </row>
    <row r="327" spans="1:6" x14ac:dyDescent="0.3">
      <c r="A327" s="16" t="s">
        <v>572</v>
      </c>
      <c r="B327" s="16" t="s">
        <v>224</v>
      </c>
      <c r="C327" s="16" t="s">
        <v>927</v>
      </c>
      <c r="D327" s="16" t="s">
        <v>1048</v>
      </c>
      <c r="E327" s="16" t="s">
        <v>1117</v>
      </c>
      <c r="F327" s="16" t="s">
        <v>1280</v>
      </c>
    </row>
    <row r="328" spans="1:6" x14ac:dyDescent="0.3">
      <c r="A328" s="16" t="s">
        <v>410</v>
      </c>
      <c r="B328" s="16" t="s">
        <v>70</v>
      </c>
      <c r="C328" s="16" t="s">
        <v>772</v>
      </c>
      <c r="D328" s="16" t="s">
        <v>1048</v>
      </c>
      <c r="E328" s="16" t="s">
        <v>1117</v>
      </c>
      <c r="F328" s="16" t="s">
        <v>1280</v>
      </c>
    </row>
    <row r="329" spans="1:6" x14ac:dyDescent="0.3">
      <c r="A329" s="16" t="s">
        <v>1229</v>
      </c>
      <c r="B329" s="16" t="s">
        <v>1230</v>
      </c>
      <c r="C329" s="16" t="s">
        <v>1231</v>
      </c>
      <c r="D329" s="16" t="s">
        <v>1048</v>
      </c>
      <c r="E329" s="16" t="s">
        <v>1117</v>
      </c>
      <c r="F329" s="16" t="s">
        <v>1280</v>
      </c>
    </row>
    <row r="330" spans="1:6" x14ac:dyDescent="0.3">
      <c r="A330" s="16" t="s">
        <v>570</v>
      </c>
      <c r="B330" s="16" t="s">
        <v>222</v>
      </c>
      <c r="C330" s="16" t="s">
        <v>926</v>
      </c>
      <c r="D330" s="16" t="s">
        <v>1048</v>
      </c>
      <c r="E330" s="16" t="s">
        <v>1117</v>
      </c>
      <c r="F330" s="16" t="s">
        <v>1280</v>
      </c>
    </row>
    <row r="331" spans="1:6" x14ac:dyDescent="0.3">
      <c r="A331" s="16" t="s">
        <v>571</v>
      </c>
      <c r="B331" s="16" t="s">
        <v>223</v>
      </c>
      <c r="C331" s="16" t="s">
        <v>787</v>
      </c>
      <c r="D331" s="16" t="s">
        <v>1048</v>
      </c>
      <c r="E331" s="16" t="s">
        <v>1117</v>
      </c>
      <c r="F331" s="16" t="s">
        <v>1280</v>
      </c>
    </row>
    <row r="332" spans="1:6" x14ac:dyDescent="0.3">
      <c r="A332" s="16" t="s">
        <v>597</v>
      </c>
      <c r="B332" s="16" t="s">
        <v>249</v>
      </c>
      <c r="C332" s="16" t="s">
        <v>952</v>
      </c>
      <c r="D332" s="16" t="s">
        <v>1048</v>
      </c>
      <c r="E332" s="16" t="s">
        <v>1117</v>
      </c>
      <c r="F332" s="16" t="s">
        <v>1281</v>
      </c>
    </row>
    <row r="333" spans="1:6" x14ac:dyDescent="0.3">
      <c r="A333" s="16" t="s">
        <v>492</v>
      </c>
      <c r="B333" s="16" t="s">
        <v>147</v>
      </c>
      <c r="C333" s="16" t="s">
        <v>850</v>
      </c>
      <c r="D333" s="16" t="s">
        <v>1048</v>
      </c>
      <c r="E333" s="16" t="s">
        <v>1117</v>
      </c>
      <c r="F333" s="16" t="s">
        <v>1281</v>
      </c>
    </row>
    <row r="334" spans="1:6" x14ac:dyDescent="0.3">
      <c r="A334" s="16" t="s">
        <v>541</v>
      </c>
      <c r="B334" s="16" t="s">
        <v>193</v>
      </c>
      <c r="C334" s="16" t="s">
        <v>897</v>
      </c>
      <c r="D334" s="16" t="s">
        <v>1048</v>
      </c>
      <c r="E334" s="16" t="s">
        <v>1117</v>
      </c>
      <c r="F334" s="16" t="s">
        <v>1281</v>
      </c>
    </row>
    <row r="335" spans="1:6" x14ac:dyDescent="0.3">
      <c r="A335" s="16" t="s">
        <v>568</v>
      </c>
      <c r="B335" s="16" t="s">
        <v>220</v>
      </c>
      <c r="C335" s="16" t="s">
        <v>924</v>
      </c>
      <c r="D335" s="16" t="s">
        <v>1048</v>
      </c>
      <c r="E335" s="16" t="s">
        <v>1117</v>
      </c>
      <c r="F335" s="16" t="s">
        <v>1281</v>
      </c>
    </row>
    <row r="336" spans="1:6" x14ac:dyDescent="0.3">
      <c r="A336" s="16" t="s">
        <v>344</v>
      </c>
      <c r="B336" s="16" t="s">
        <v>4</v>
      </c>
      <c r="C336" s="16" t="s">
        <v>706</v>
      </c>
      <c r="D336" s="16" t="s">
        <v>1048</v>
      </c>
      <c r="E336" s="16" t="s">
        <v>1117</v>
      </c>
      <c r="F336" s="16" t="s">
        <v>1281</v>
      </c>
    </row>
    <row r="337" spans="1:6" x14ac:dyDescent="0.3">
      <c r="A337" s="16" t="s">
        <v>590</v>
      </c>
      <c r="B337" s="16" t="s">
        <v>242</v>
      </c>
      <c r="C337" s="16" t="s">
        <v>945</v>
      </c>
      <c r="D337" s="16" t="s">
        <v>1048</v>
      </c>
      <c r="E337" s="16" t="s">
        <v>1117</v>
      </c>
      <c r="F337" s="16" t="s">
        <v>1281</v>
      </c>
    </row>
    <row r="338" spans="1:6" x14ac:dyDescent="0.3">
      <c r="A338" s="16" t="s">
        <v>447</v>
      </c>
      <c r="B338" s="16" t="s">
        <v>106</v>
      </c>
      <c r="C338" s="16" t="s">
        <v>809</v>
      </c>
      <c r="D338" s="16" t="s">
        <v>1048</v>
      </c>
      <c r="E338" s="16" t="s">
        <v>1120</v>
      </c>
      <c r="F338" s="16" t="s">
        <v>1282</v>
      </c>
    </row>
    <row r="339" spans="1:6" x14ac:dyDescent="0.3">
      <c r="A339" s="16" t="s">
        <v>431</v>
      </c>
      <c r="B339" s="16" t="s">
        <v>91</v>
      </c>
      <c r="C339" s="16" t="s">
        <v>793</v>
      </c>
      <c r="D339" s="16" t="s">
        <v>1048</v>
      </c>
      <c r="E339" s="16" t="s">
        <v>1120</v>
      </c>
      <c r="F339" s="16" t="s">
        <v>1282</v>
      </c>
    </row>
    <row r="340" spans="1:6" x14ac:dyDescent="0.3">
      <c r="A340" s="16" t="s">
        <v>517</v>
      </c>
      <c r="B340" s="16" t="s">
        <v>171</v>
      </c>
      <c r="C340" s="16" t="s">
        <v>875</v>
      </c>
      <c r="D340" s="16" t="s">
        <v>1048</v>
      </c>
      <c r="E340" s="16" t="s">
        <v>1117</v>
      </c>
      <c r="F340" s="16" t="s">
        <v>1282</v>
      </c>
    </row>
    <row r="341" spans="1:6" x14ac:dyDescent="0.3">
      <c r="A341" s="16" t="s">
        <v>610</v>
      </c>
      <c r="B341" s="16" t="s">
        <v>261</v>
      </c>
      <c r="C341" s="16" t="s">
        <v>964</v>
      </c>
      <c r="D341" s="16" t="s">
        <v>1062</v>
      </c>
      <c r="E341" s="16" t="s">
        <v>1117</v>
      </c>
      <c r="F341" s="16" t="s">
        <v>1282</v>
      </c>
    </row>
    <row r="342" spans="1:6" x14ac:dyDescent="0.3">
      <c r="A342" s="16" t="s">
        <v>1373</v>
      </c>
      <c r="D342" s="16" t="s">
        <v>1062</v>
      </c>
      <c r="E342" s="16" t="s">
        <v>1117</v>
      </c>
      <c r="F342" s="16" t="s">
        <v>1282</v>
      </c>
    </row>
    <row r="343" spans="1:6" x14ac:dyDescent="0.3">
      <c r="A343" s="16" t="s">
        <v>625</v>
      </c>
      <c r="B343" s="16" t="s">
        <v>275</v>
      </c>
      <c r="C343" s="16" t="s">
        <v>978</v>
      </c>
      <c r="D343" s="16" t="s">
        <v>1082</v>
      </c>
      <c r="E343" s="16" t="s">
        <v>1120</v>
      </c>
      <c r="F343" s="16" t="s">
        <v>1283</v>
      </c>
    </row>
    <row r="344" spans="1:6" x14ac:dyDescent="0.3">
      <c r="A344" s="16" t="s">
        <v>624</v>
      </c>
      <c r="B344" s="16" t="s">
        <v>274</v>
      </c>
      <c r="C344" s="16" t="s">
        <v>977</v>
      </c>
      <c r="D344" s="16" t="s">
        <v>1082</v>
      </c>
      <c r="E344" s="16" t="s">
        <v>1120</v>
      </c>
      <c r="F344" s="16" t="s">
        <v>1283</v>
      </c>
    </row>
    <row r="345" spans="1:6" x14ac:dyDescent="0.3">
      <c r="A345" s="16" t="s">
        <v>645</v>
      </c>
      <c r="B345" s="16" t="s">
        <v>293</v>
      </c>
      <c r="C345" s="16" t="s">
        <v>993</v>
      </c>
      <c r="D345" s="16" t="s">
        <v>1082</v>
      </c>
      <c r="E345" s="16" t="s">
        <v>1120</v>
      </c>
      <c r="F345" s="16" t="s">
        <v>1283</v>
      </c>
    </row>
    <row r="346" spans="1:6" x14ac:dyDescent="0.3">
      <c r="A346" s="16" t="s">
        <v>494</v>
      </c>
      <c r="B346" s="16" t="s">
        <v>149</v>
      </c>
      <c r="C346" s="16" t="s">
        <v>852</v>
      </c>
      <c r="D346" s="16" t="s">
        <v>1082</v>
      </c>
      <c r="E346" s="16" t="s">
        <v>1120</v>
      </c>
      <c r="F346" s="16" t="s">
        <v>1283</v>
      </c>
    </row>
    <row r="347" spans="1:6" x14ac:dyDescent="0.3">
      <c r="A347" s="16" t="s">
        <v>633</v>
      </c>
      <c r="B347" s="16" t="s">
        <v>282</v>
      </c>
      <c r="C347" s="16" t="s">
        <v>984</v>
      </c>
      <c r="D347" s="16" t="s">
        <v>1082</v>
      </c>
      <c r="E347" s="16" t="s">
        <v>1120</v>
      </c>
      <c r="F347" s="16" t="s">
        <v>1283</v>
      </c>
    </row>
    <row r="348" spans="1:6" x14ac:dyDescent="0.3">
      <c r="A348" s="16" t="s">
        <v>623</v>
      </c>
      <c r="B348" s="16" t="s">
        <v>273</v>
      </c>
      <c r="C348" s="16" t="s">
        <v>976</v>
      </c>
      <c r="D348" s="16" t="s">
        <v>1082</v>
      </c>
      <c r="E348" s="16" t="s">
        <v>1120</v>
      </c>
      <c r="F348" s="16" t="s">
        <v>1283</v>
      </c>
    </row>
    <row r="349" spans="1:6" x14ac:dyDescent="0.3">
      <c r="A349" s="16" t="s">
        <v>432</v>
      </c>
      <c r="B349" s="16" t="s">
        <v>92</v>
      </c>
      <c r="C349" s="16" t="s">
        <v>794</v>
      </c>
      <c r="D349" s="16" t="s">
        <v>1060</v>
      </c>
      <c r="E349" s="16" t="s">
        <v>1120</v>
      </c>
      <c r="F349" s="16" t="s">
        <v>1284</v>
      </c>
    </row>
    <row r="350" spans="1:6" x14ac:dyDescent="0.3">
      <c r="A350" s="16" t="s">
        <v>433</v>
      </c>
      <c r="B350" s="16" t="s">
        <v>93</v>
      </c>
      <c r="C350" s="16" t="s">
        <v>795</v>
      </c>
      <c r="D350" s="16" t="s">
        <v>1060</v>
      </c>
      <c r="E350" s="16" t="s">
        <v>1120</v>
      </c>
      <c r="F350" s="16" t="s">
        <v>1284</v>
      </c>
    </row>
    <row r="351" spans="1:6" x14ac:dyDescent="0.3">
      <c r="A351" s="16" t="s">
        <v>596</v>
      </c>
      <c r="B351" s="16" t="s">
        <v>248</v>
      </c>
      <c r="C351" s="16" t="s">
        <v>951</v>
      </c>
      <c r="D351" s="16" t="s">
        <v>1089</v>
      </c>
      <c r="E351" s="16" t="s">
        <v>1120</v>
      </c>
      <c r="F351" s="16" t="s">
        <v>1284</v>
      </c>
    </row>
    <row r="352" spans="1:6" x14ac:dyDescent="0.3">
      <c r="A352" s="16" t="s">
        <v>1161</v>
      </c>
      <c r="B352" s="16" t="s">
        <v>1162</v>
      </c>
      <c r="D352" s="16" t="s">
        <v>1089</v>
      </c>
      <c r="E352" s="16" t="s">
        <v>1120</v>
      </c>
      <c r="F352" s="16" t="s">
        <v>1284</v>
      </c>
    </row>
    <row r="353" spans="1:6" x14ac:dyDescent="0.3">
      <c r="A353" s="16" t="s">
        <v>435</v>
      </c>
      <c r="B353" s="16" t="s">
        <v>95</v>
      </c>
      <c r="C353" s="16" t="s">
        <v>797</v>
      </c>
      <c r="D353" s="16" t="s">
        <v>1062</v>
      </c>
      <c r="E353" s="16" t="s">
        <v>1120</v>
      </c>
      <c r="F353" s="16" t="s">
        <v>1284</v>
      </c>
    </row>
    <row r="354" spans="1:6" x14ac:dyDescent="0.3">
      <c r="A354" s="16" t="s">
        <v>434</v>
      </c>
      <c r="B354" s="16" t="s">
        <v>94</v>
      </c>
      <c r="C354" s="16" t="s">
        <v>796</v>
      </c>
      <c r="D354" s="16" t="s">
        <v>1061</v>
      </c>
      <c r="E354" s="16" t="s">
        <v>1120</v>
      </c>
      <c r="F354" s="16" t="s">
        <v>1284</v>
      </c>
    </row>
    <row r="355" spans="1:6" x14ac:dyDescent="0.3">
      <c r="A355" s="16" t="s">
        <v>436</v>
      </c>
      <c r="B355" s="16" t="s">
        <v>96</v>
      </c>
      <c r="C355" s="16" t="s">
        <v>798</v>
      </c>
      <c r="D355" s="16" t="s">
        <v>1061</v>
      </c>
      <c r="E355" s="16" t="s">
        <v>1120</v>
      </c>
      <c r="F355" s="16" t="s">
        <v>1284</v>
      </c>
    </row>
    <row r="356" spans="1:6" x14ac:dyDescent="0.3">
      <c r="A356" s="16" t="s">
        <v>644</v>
      </c>
      <c r="B356" s="16" t="s">
        <v>292</v>
      </c>
      <c r="C356" s="16" t="s">
        <v>992</v>
      </c>
      <c r="D356" s="16" t="s">
        <v>1089</v>
      </c>
      <c r="E356" s="16" t="s">
        <v>1120</v>
      </c>
      <c r="F356" s="16" t="s">
        <v>1284</v>
      </c>
    </row>
    <row r="357" spans="1:6" x14ac:dyDescent="0.3">
      <c r="A357" s="16" t="s">
        <v>521</v>
      </c>
      <c r="B357" s="16" t="s">
        <v>175</v>
      </c>
      <c r="C357" s="16" t="s">
        <v>879</v>
      </c>
      <c r="D357" s="16" t="s">
        <v>1089</v>
      </c>
      <c r="E357" s="16" t="s">
        <v>1120</v>
      </c>
      <c r="F357" s="16" t="s">
        <v>1284</v>
      </c>
    </row>
    <row r="358" spans="1:6" x14ac:dyDescent="0.3">
      <c r="A358" s="16" t="s">
        <v>467</v>
      </c>
      <c r="B358" s="16" t="s">
        <v>122</v>
      </c>
      <c r="C358" s="16" t="s">
        <v>825</v>
      </c>
      <c r="D358" s="16" t="s">
        <v>1073</v>
      </c>
      <c r="E358" s="16" t="s">
        <v>1119</v>
      </c>
      <c r="F358" s="16" t="s">
        <v>1285</v>
      </c>
    </row>
    <row r="359" spans="1:6" x14ac:dyDescent="0.3">
      <c r="A359" s="16" t="s">
        <v>446</v>
      </c>
      <c r="B359" s="16" t="s">
        <v>105</v>
      </c>
      <c r="C359" s="16" t="s">
        <v>808</v>
      </c>
      <c r="D359" s="16" t="s">
        <v>1066</v>
      </c>
      <c r="E359" s="16" t="s">
        <v>1119</v>
      </c>
      <c r="F359" s="16" t="s">
        <v>1285</v>
      </c>
    </row>
    <row r="360" spans="1:6" x14ac:dyDescent="0.3">
      <c r="A360" s="16" t="s">
        <v>445</v>
      </c>
      <c r="C360" s="16" t="s">
        <v>807</v>
      </c>
      <c r="D360" s="16" t="s">
        <v>1065</v>
      </c>
      <c r="E360" s="16" t="s">
        <v>1119</v>
      </c>
      <c r="F360" s="16" t="s">
        <v>1285</v>
      </c>
    </row>
    <row r="361" spans="1:6" x14ac:dyDescent="0.3">
      <c r="A361" s="16" t="s">
        <v>1226</v>
      </c>
      <c r="C361" s="16" t="s">
        <v>1227</v>
      </c>
      <c r="D361" s="16" t="s">
        <v>1086</v>
      </c>
      <c r="E361" s="16" t="s">
        <v>1119</v>
      </c>
      <c r="F361" s="16" t="s">
        <v>1285</v>
      </c>
    </row>
    <row r="362" spans="1:6" x14ac:dyDescent="0.3">
      <c r="A362" s="16" t="s">
        <v>679</v>
      </c>
      <c r="B362" s="16" t="s">
        <v>322</v>
      </c>
      <c r="C362" s="16" t="s">
        <v>1024</v>
      </c>
      <c r="D362" s="16" t="s">
        <v>1080</v>
      </c>
      <c r="E362" s="16" t="s">
        <v>1119</v>
      </c>
      <c r="F362" s="16" t="s">
        <v>1285</v>
      </c>
    </row>
    <row r="363" spans="1:6" x14ac:dyDescent="0.3">
      <c r="A363" s="16" t="s">
        <v>1153</v>
      </c>
      <c r="B363" s="16" t="s">
        <v>18</v>
      </c>
      <c r="C363" s="16" t="s">
        <v>358</v>
      </c>
      <c r="D363" s="16" t="s">
        <v>1051</v>
      </c>
      <c r="E363" s="16" t="s">
        <v>1119</v>
      </c>
      <c r="F363" s="16" t="s">
        <v>1286</v>
      </c>
    </row>
    <row r="364" spans="1:6" x14ac:dyDescent="0.3">
      <c r="A364" s="16" t="s">
        <v>358</v>
      </c>
      <c r="B364" s="16" t="s">
        <v>18</v>
      </c>
      <c r="C364" s="16" t="s">
        <v>720</v>
      </c>
      <c r="D364" s="16" t="s">
        <v>1051</v>
      </c>
      <c r="E364" s="16" t="s">
        <v>1119</v>
      </c>
      <c r="F364" s="16" t="s">
        <v>1286</v>
      </c>
    </row>
    <row r="365" spans="1:6" x14ac:dyDescent="0.3">
      <c r="A365" s="16" t="s">
        <v>696</v>
      </c>
      <c r="B365" s="16" t="s">
        <v>334</v>
      </c>
      <c r="C365" s="16" t="s">
        <v>1038</v>
      </c>
      <c r="D365" s="16" t="s">
        <v>1086</v>
      </c>
      <c r="E365" s="16" t="s">
        <v>1119</v>
      </c>
      <c r="F365" s="16" t="s">
        <v>1286</v>
      </c>
    </row>
    <row r="366" spans="1:6" x14ac:dyDescent="0.3">
      <c r="A366" s="16" t="s">
        <v>673</v>
      </c>
      <c r="B366" s="16" t="s">
        <v>318</v>
      </c>
      <c r="C366" s="16" t="s">
        <v>1018</v>
      </c>
      <c r="D366" s="16" t="s">
        <v>1110</v>
      </c>
      <c r="E366" s="16" t="s">
        <v>1119</v>
      </c>
      <c r="F366" s="16" t="s">
        <v>1286</v>
      </c>
    </row>
    <row r="367" spans="1:6" x14ac:dyDescent="0.3">
      <c r="A367" s="16" t="s">
        <v>694</v>
      </c>
      <c r="B367" s="16" t="s">
        <v>332</v>
      </c>
      <c r="C367" s="16" t="s">
        <v>1036</v>
      </c>
      <c r="D367" s="16" t="s">
        <v>1052</v>
      </c>
      <c r="E367" s="16" t="s">
        <v>1119</v>
      </c>
      <c r="F367" s="16" t="s">
        <v>1286</v>
      </c>
    </row>
    <row r="368" spans="1:6" x14ac:dyDescent="0.3">
      <c r="A368" s="16" t="s">
        <v>359</v>
      </c>
      <c r="B368" s="16" t="s">
        <v>19</v>
      </c>
      <c r="C368" s="16" t="s">
        <v>721</v>
      </c>
      <c r="D368" s="16" t="s">
        <v>1052</v>
      </c>
      <c r="E368" s="16" t="s">
        <v>1119</v>
      </c>
      <c r="F368" s="16" t="s">
        <v>1286</v>
      </c>
    </row>
    <row r="369" spans="1:6" x14ac:dyDescent="0.3">
      <c r="A369" s="16" t="s">
        <v>697</v>
      </c>
      <c r="B369" s="16" t="s">
        <v>335</v>
      </c>
      <c r="C369" s="16" t="s">
        <v>1039</v>
      </c>
      <c r="D369" s="16" t="s">
        <v>1063</v>
      </c>
      <c r="E369" s="16" t="s">
        <v>1119</v>
      </c>
      <c r="F369" s="16" t="s">
        <v>1286</v>
      </c>
    </row>
    <row r="370" spans="1:6" x14ac:dyDescent="0.3">
      <c r="A370" s="16" t="s">
        <v>437</v>
      </c>
      <c r="B370" s="16" t="s">
        <v>97</v>
      </c>
      <c r="C370" s="16" t="s">
        <v>799</v>
      </c>
      <c r="D370" s="16" t="s">
        <v>1063</v>
      </c>
      <c r="E370" s="16" t="s">
        <v>1119</v>
      </c>
      <c r="F370" s="16" t="s">
        <v>1286</v>
      </c>
    </row>
    <row r="371" spans="1:6" x14ac:dyDescent="0.3">
      <c r="A371" s="16" t="s">
        <v>674</v>
      </c>
      <c r="B371" s="16" t="s">
        <v>319</v>
      </c>
      <c r="C371" s="16" t="s">
        <v>1019</v>
      </c>
      <c r="D371" s="16" t="s">
        <v>1063</v>
      </c>
      <c r="E371" s="16" t="s">
        <v>1119</v>
      </c>
      <c r="F371" s="16" t="s">
        <v>1286</v>
      </c>
    </row>
    <row r="372" spans="1:6" x14ac:dyDescent="0.3">
      <c r="A372" s="16" t="s">
        <v>1325</v>
      </c>
      <c r="D372" s="16" t="s">
        <v>1063</v>
      </c>
      <c r="E372" s="16" t="s">
        <v>1119</v>
      </c>
      <c r="F372" s="16" t="s">
        <v>1286</v>
      </c>
    </row>
    <row r="373" spans="1:6" x14ac:dyDescent="0.3">
      <c r="A373" s="16" t="s">
        <v>677</v>
      </c>
      <c r="C373" s="16" t="s">
        <v>1022</v>
      </c>
      <c r="D373" s="16" t="s">
        <v>1111</v>
      </c>
      <c r="E373" s="16" t="s">
        <v>1119</v>
      </c>
      <c r="F373" s="16" t="s">
        <v>1287</v>
      </c>
    </row>
    <row r="374" spans="1:6" x14ac:dyDescent="0.3">
      <c r="A374" s="16" t="s">
        <v>599</v>
      </c>
      <c r="D374" s="16" t="s">
        <v>1058</v>
      </c>
      <c r="E374" s="16" t="s">
        <v>1119</v>
      </c>
      <c r="F374" s="16" t="s">
        <v>1287</v>
      </c>
    </row>
    <row r="375" spans="1:6" x14ac:dyDescent="0.3">
      <c r="A375" s="16" t="s">
        <v>350</v>
      </c>
      <c r="B375" s="16" t="s">
        <v>10</v>
      </c>
      <c r="C375" s="16" t="s">
        <v>712</v>
      </c>
      <c r="D375" s="16" t="s">
        <v>1050</v>
      </c>
      <c r="E375" s="16" t="s">
        <v>1119</v>
      </c>
      <c r="F375" s="16" t="s">
        <v>1287</v>
      </c>
    </row>
    <row r="376" spans="1:6" x14ac:dyDescent="0.3">
      <c r="A376" s="16" t="s">
        <v>676</v>
      </c>
      <c r="B376" s="16" t="s">
        <v>320</v>
      </c>
      <c r="C376" s="16" t="s">
        <v>1021</v>
      </c>
      <c r="D376" s="16" t="s">
        <v>1063</v>
      </c>
      <c r="E376" s="16" t="s">
        <v>1119</v>
      </c>
      <c r="F376" s="16" t="s">
        <v>1287</v>
      </c>
    </row>
    <row r="377" spans="1:6" x14ac:dyDescent="0.3">
      <c r="A377" s="16" t="s">
        <v>1260</v>
      </c>
      <c r="D377" s="16" t="s">
        <v>1063</v>
      </c>
      <c r="E377" s="16" t="s">
        <v>1119</v>
      </c>
      <c r="F377" s="16" t="s">
        <v>1287</v>
      </c>
    </row>
    <row r="378" spans="1:6" x14ac:dyDescent="0.3">
      <c r="A378" s="16" t="s">
        <v>444</v>
      </c>
      <c r="B378" s="16" t="s">
        <v>104</v>
      </c>
      <c r="C378" s="16" t="s">
        <v>806</v>
      </c>
      <c r="D378" s="16" t="s">
        <v>1063</v>
      </c>
      <c r="E378" s="16" t="s">
        <v>1119</v>
      </c>
      <c r="F378" s="16" t="s">
        <v>1287</v>
      </c>
    </row>
    <row r="379" spans="1:6" x14ac:dyDescent="0.3">
      <c r="A379" s="16" t="s">
        <v>440</v>
      </c>
      <c r="B379" s="16" t="s">
        <v>100</v>
      </c>
      <c r="C379" s="16" t="s">
        <v>802</v>
      </c>
      <c r="D379" s="16" t="s">
        <v>1063</v>
      </c>
      <c r="E379" s="16" t="s">
        <v>1119</v>
      </c>
      <c r="F379" s="16" t="s">
        <v>1287</v>
      </c>
    </row>
    <row r="380" spans="1:6" x14ac:dyDescent="0.3">
      <c r="A380" s="16" t="s">
        <v>450</v>
      </c>
      <c r="B380" s="16" t="s">
        <v>109</v>
      </c>
      <c r="C380" s="16" t="s">
        <v>812</v>
      </c>
      <c r="D380" s="16" t="s">
        <v>1063</v>
      </c>
      <c r="E380" s="16" t="s">
        <v>1119</v>
      </c>
      <c r="F380" s="16" t="s">
        <v>1287</v>
      </c>
    </row>
    <row r="381" spans="1:6" x14ac:dyDescent="0.3">
      <c r="A381" s="16" t="s">
        <v>672</v>
      </c>
      <c r="B381" s="16" t="s">
        <v>317</v>
      </c>
      <c r="C381" s="16" t="s">
        <v>1017</v>
      </c>
      <c r="D381" s="16" t="s">
        <v>1109</v>
      </c>
      <c r="E381" s="16" t="s">
        <v>1119</v>
      </c>
      <c r="F381" s="16" t="s">
        <v>1287</v>
      </c>
    </row>
    <row r="382" spans="1:6" x14ac:dyDescent="0.3">
      <c r="A382" s="16" t="s">
        <v>675</v>
      </c>
      <c r="C382" s="16" t="s">
        <v>1020</v>
      </c>
      <c r="D382" s="16" t="s">
        <v>1326</v>
      </c>
      <c r="E382" s="16" t="s">
        <v>1119</v>
      </c>
      <c r="F382" s="16" t="s">
        <v>1287</v>
      </c>
    </row>
    <row r="383" spans="1:6" x14ac:dyDescent="0.3">
      <c r="A383" s="16" t="s">
        <v>449</v>
      </c>
      <c r="B383" s="16" t="s">
        <v>108</v>
      </c>
      <c r="C383" s="16" t="s">
        <v>811</v>
      </c>
      <c r="D383" s="16" t="s">
        <v>1067</v>
      </c>
      <c r="E383" s="16" t="s">
        <v>1119</v>
      </c>
      <c r="F383" s="16" t="s">
        <v>1287</v>
      </c>
    </row>
    <row r="384" spans="1:6" x14ac:dyDescent="0.3">
      <c r="A384" s="16" t="s">
        <v>702</v>
      </c>
      <c r="B384" s="16" t="s">
        <v>339</v>
      </c>
      <c r="C384" s="16" t="s">
        <v>1043</v>
      </c>
      <c r="D384" s="16" t="s">
        <v>1067</v>
      </c>
      <c r="E384" s="16" t="s">
        <v>1119</v>
      </c>
      <c r="F384" s="16" t="s">
        <v>1287</v>
      </c>
    </row>
    <row r="385" spans="1:6" x14ac:dyDescent="0.3">
      <c r="A385" s="16" t="s">
        <v>1156</v>
      </c>
      <c r="B385" s="16" t="s">
        <v>107</v>
      </c>
      <c r="C385" s="16" t="s">
        <v>448</v>
      </c>
      <c r="D385" s="16" t="s">
        <v>1067</v>
      </c>
      <c r="E385" s="16" t="s">
        <v>1119</v>
      </c>
      <c r="F385" s="16" t="s">
        <v>1287</v>
      </c>
    </row>
    <row r="386" spans="1:6" x14ac:dyDescent="0.3">
      <c r="A386" s="16" t="s">
        <v>448</v>
      </c>
      <c r="B386" s="16" t="s">
        <v>107</v>
      </c>
      <c r="C386" s="16" t="s">
        <v>810</v>
      </c>
      <c r="D386" s="16" t="s">
        <v>1067</v>
      </c>
      <c r="E386" s="16" t="s">
        <v>1119</v>
      </c>
      <c r="F386" s="16" t="s">
        <v>1287</v>
      </c>
    </row>
    <row r="387" spans="1:6" x14ac:dyDescent="0.3">
      <c r="A387" s="16" t="s">
        <v>524</v>
      </c>
      <c r="B387" s="16" t="s">
        <v>178</v>
      </c>
      <c r="C387" s="16" t="s">
        <v>882</v>
      </c>
      <c r="D387" s="16" t="s">
        <v>1078</v>
      </c>
      <c r="E387" s="16" t="s">
        <v>1119</v>
      </c>
      <c r="F387" s="16" t="s">
        <v>1287</v>
      </c>
    </row>
    <row r="388" spans="1:6" x14ac:dyDescent="0.3">
      <c r="A388" s="16" t="s">
        <v>525</v>
      </c>
      <c r="B388" s="16" t="s">
        <v>179</v>
      </c>
      <c r="C388" s="16" t="s">
        <v>883</v>
      </c>
      <c r="D388" s="16" t="s">
        <v>1064</v>
      </c>
      <c r="E388" s="16" t="s">
        <v>1119</v>
      </c>
      <c r="F388" s="16" t="s">
        <v>1287</v>
      </c>
    </row>
    <row r="389" spans="1:6" x14ac:dyDescent="0.3">
      <c r="A389" s="16" t="s">
        <v>439</v>
      </c>
      <c r="B389" s="16" t="s">
        <v>99</v>
      </c>
      <c r="C389" s="16" t="s">
        <v>801</v>
      </c>
      <c r="D389" s="16" t="s">
        <v>1064</v>
      </c>
      <c r="E389" s="16" t="s">
        <v>1119</v>
      </c>
      <c r="F389" s="16" t="s">
        <v>1287</v>
      </c>
    </row>
    <row r="390" spans="1:6" x14ac:dyDescent="0.3">
      <c r="A390" s="16" t="s">
        <v>522</v>
      </c>
      <c r="B390" s="16" t="s">
        <v>176</v>
      </c>
      <c r="C390" s="16" t="s">
        <v>880</v>
      </c>
      <c r="D390" s="16" t="s">
        <v>1064</v>
      </c>
      <c r="E390" s="16" t="s">
        <v>1119</v>
      </c>
      <c r="F390" s="16" t="s">
        <v>1287</v>
      </c>
    </row>
    <row r="391" spans="1:6" x14ac:dyDescent="0.3">
      <c r="A391" s="16" t="s">
        <v>1366</v>
      </c>
      <c r="D391" s="16" t="s">
        <v>1053</v>
      </c>
      <c r="E391" s="16" t="s">
        <v>1119</v>
      </c>
      <c r="F391" s="16" t="s">
        <v>1287</v>
      </c>
    </row>
    <row r="392" spans="1:6" x14ac:dyDescent="0.3">
      <c r="A392" s="16" t="s">
        <v>598</v>
      </c>
      <c r="B392" s="16" t="s">
        <v>250</v>
      </c>
      <c r="C392" s="16" t="s">
        <v>953</v>
      </c>
      <c r="D392" s="16" t="s">
        <v>1097</v>
      </c>
      <c r="E392" s="16" t="s">
        <v>1119</v>
      </c>
      <c r="F392" s="16" t="s">
        <v>1287</v>
      </c>
    </row>
    <row r="393" spans="1:6" x14ac:dyDescent="0.3">
      <c r="A393" s="16" t="s">
        <v>678</v>
      </c>
      <c r="B393" s="16" t="s">
        <v>321</v>
      </c>
      <c r="C393" s="16" t="s">
        <v>1023</v>
      </c>
      <c r="D393" s="16" t="s">
        <v>1073</v>
      </c>
      <c r="E393" s="16" t="s">
        <v>1119</v>
      </c>
      <c r="F393" s="16" t="s">
        <v>1287</v>
      </c>
    </row>
    <row r="394" spans="1:6" x14ac:dyDescent="0.3">
      <c r="A394" s="16" t="s">
        <v>1259</v>
      </c>
      <c r="D394" s="16" t="s">
        <v>1052</v>
      </c>
      <c r="E394" s="16" t="s">
        <v>1119</v>
      </c>
      <c r="F394" s="16" t="s">
        <v>1287</v>
      </c>
    </row>
    <row r="395" spans="1:6" x14ac:dyDescent="0.3">
      <c r="A395" s="16" t="s">
        <v>500</v>
      </c>
      <c r="B395" s="16" t="s">
        <v>155</v>
      </c>
      <c r="C395" s="16" t="s">
        <v>858</v>
      </c>
      <c r="D395" s="16" t="s">
        <v>1084</v>
      </c>
      <c r="E395" s="16" t="s">
        <v>1121</v>
      </c>
      <c r="F395" s="16" t="s">
        <v>1288</v>
      </c>
    </row>
    <row r="396" spans="1:6" x14ac:dyDescent="0.3">
      <c r="A396" s="16" t="s">
        <v>550</v>
      </c>
      <c r="B396" s="16" t="s">
        <v>202</v>
      </c>
      <c r="C396" s="16" t="s">
        <v>906</v>
      </c>
      <c r="D396" s="16" t="s">
        <v>1084</v>
      </c>
      <c r="E396" s="16" t="s">
        <v>1121</v>
      </c>
      <c r="F396" s="16" t="s">
        <v>1288</v>
      </c>
    </row>
    <row r="397" spans="1:6" x14ac:dyDescent="0.3">
      <c r="A397" s="16" t="s">
        <v>454</v>
      </c>
      <c r="B397" s="16" t="s">
        <v>112</v>
      </c>
      <c r="C397" s="16" t="s">
        <v>815</v>
      </c>
      <c r="D397" s="16" t="s">
        <v>1057</v>
      </c>
      <c r="E397" s="16" t="s">
        <v>1121</v>
      </c>
      <c r="F397" s="16" t="s">
        <v>1288</v>
      </c>
    </row>
    <row r="398" spans="1:6" x14ac:dyDescent="0.3">
      <c r="A398" s="16" t="s">
        <v>499</v>
      </c>
      <c r="B398" s="16" t="s">
        <v>154</v>
      </c>
      <c r="C398" s="16" t="s">
        <v>857</v>
      </c>
      <c r="D398" s="16" t="s">
        <v>1057</v>
      </c>
      <c r="E398" s="16" t="s">
        <v>1121</v>
      </c>
      <c r="F398" s="16" t="s">
        <v>1288</v>
      </c>
    </row>
    <row r="399" spans="1:6" x14ac:dyDescent="0.3">
      <c r="A399" s="16" t="s">
        <v>561</v>
      </c>
      <c r="B399" s="16" t="s">
        <v>213</v>
      </c>
      <c r="C399" s="16" t="s">
        <v>917</v>
      </c>
      <c r="D399" s="16" t="s">
        <v>1092</v>
      </c>
      <c r="E399" s="16" t="s">
        <v>1121</v>
      </c>
      <c r="F399" s="16" t="s">
        <v>1288</v>
      </c>
    </row>
    <row r="400" spans="1:6" x14ac:dyDescent="0.3">
      <c r="A400" s="16" t="s">
        <v>498</v>
      </c>
      <c r="B400" s="16" t="s">
        <v>153</v>
      </c>
      <c r="C400" s="16" t="s">
        <v>856</v>
      </c>
      <c r="D400" s="16" t="s">
        <v>1083</v>
      </c>
      <c r="E400" s="16" t="s">
        <v>1121</v>
      </c>
      <c r="F400" s="16" t="s">
        <v>1288</v>
      </c>
    </row>
    <row r="401" spans="1:6" x14ac:dyDescent="0.3">
      <c r="A401" s="16" t="s">
        <v>461</v>
      </c>
      <c r="B401" s="16" t="s">
        <v>119</v>
      </c>
      <c r="C401" s="16" t="s">
        <v>822</v>
      </c>
      <c r="D401" s="16" t="s">
        <v>1070</v>
      </c>
      <c r="E401" s="16" t="s">
        <v>1121</v>
      </c>
      <c r="F401" s="16" t="s">
        <v>1288</v>
      </c>
    </row>
    <row r="402" spans="1:6" x14ac:dyDescent="0.3">
      <c r="A402" s="16" t="s">
        <v>455</v>
      </c>
      <c r="B402" s="16" t="s">
        <v>113</v>
      </c>
      <c r="C402" s="16" t="s">
        <v>816</v>
      </c>
      <c r="D402" s="16" t="s">
        <v>1070</v>
      </c>
      <c r="E402" s="16" t="s">
        <v>1121</v>
      </c>
      <c r="F402" s="16" t="s">
        <v>1288</v>
      </c>
    </row>
    <row r="403" spans="1:6" x14ac:dyDescent="0.3">
      <c r="A403" s="16" t="s">
        <v>575</v>
      </c>
      <c r="B403" s="16" t="s">
        <v>227</v>
      </c>
      <c r="C403" s="16" t="s">
        <v>930</v>
      </c>
      <c r="D403" s="16" t="s">
        <v>1094</v>
      </c>
      <c r="E403" s="16" t="s">
        <v>1122</v>
      </c>
      <c r="F403" s="16" t="s">
        <v>1268</v>
      </c>
    </row>
    <row r="404" spans="1:6" x14ac:dyDescent="0.3">
      <c r="A404" s="16" t="s">
        <v>685</v>
      </c>
      <c r="D404" s="16" t="s">
        <v>1323</v>
      </c>
      <c r="E404" s="16" t="s">
        <v>1122</v>
      </c>
      <c r="F404" s="16" t="s">
        <v>1268</v>
      </c>
    </row>
    <row r="405" spans="1:6" x14ac:dyDescent="0.3">
      <c r="A405" s="16" t="s">
        <v>562</v>
      </c>
      <c r="B405" s="16" t="s">
        <v>214</v>
      </c>
      <c r="C405" s="16" t="s">
        <v>918</v>
      </c>
      <c r="D405" s="16" t="s">
        <v>1085</v>
      </c>
      <c r="E405" s="16" t="s">
        <v>1122</v>
      </c>
      <c r="F405" s="16" t="s">
        <v>1268</v>
      </c>
    </row>
    <row r="406" spans="1:6" x14ac:dyDescent="0.3">
      <c r="A406" s="16" t="s">
        <v>564</v>
      </c>
      <c r="B406" s="16" t="s">
        <v>216</v>
      </c>
      <c r="C406" s="16" t="s">
        <v>920</v>
      </c>
      <c r="D406" s="16" t="s">
        <v>1085</v>
      </c>
      <c r="E406" s="16" t="s">
        <v>1122</v>
      </c>
      <c r="F406" s="16" t="s">
        <v>1268</v>
      </c>
    </row>
    <row r="407" spans="1:6" x14ac:dyDescent="0.3">
      <c r="A407" s="16" t="s">
        <v>574</v>
      </c>
      <c r="B407" s="16" t="s">
        <v>226</v>
      </c>
      <c r="C407" s="16" t="s">
        <v>929</v>
      </c>
      <c r="D407" s="16" t="s">
        <v>1085</v>
      </c>
      <c r="E407" s="16" t="s">
        <v>1122</v>
      </c>
      <c r="F407" s="16" t="s">
        <v>1268</v>
      </c>
    </row>
    <row r="408" spans="1:6" x14ac:dyDescent="0.3">
      <c r="A408" s="16" t="s">
        <v>501</v>
      </c>
      <c r="B408" s="16" t="s">
        <v>156</v>
      </c>
      <c r="C408" s="16" t="s">
        <v>859</v>
      </c>
      <c r="D408" s="16" t="s">
        <v>1085</v>
      </c>
      <c r="E408" s="16" t="s">
        <v>1122</v>
      </c>
      <c r="F408" s="16" t="s">
        <v>1268</v>
      </c>
    </row>
    <row r="409" spans="1:6" x14ac:dyDescent="0.3">
      <c r="A409" s="16" t="s">
        <v>460</v>
      </c>
      <c r="B409" s="16" t="s">
        <v>118</v>
      </c>
      <c r="C409" s="16" t="s">
        <v>821</v>
      </c>
      <c r="D409" s="16" t="s">
        <v>1071</v>
      </c>
      <c r="E409" s="16" t="s">
        <v>1122</v>
      </c>
      <c r="F409" s="16" t="s">
        <v>1268</v>
      </c>
    </row>
    <row r="410" spans="1:6" x14ac:dyDescent="0.3">
      <c r="A410" s="16" t="s">
        <v>1216</v>
      </c>
      <c r="D410" s="16" t="s">
        <v>1071</v>
      </c>
      <c r="E410" s="16" t="s">
        <v>1122</v>
      </c>
      <c r="F410" s="16" t="s">
        <v>1268</v>
      </c>
    </row>
    <row r="411" spans="1:6" x14ac:dyDescent="0.3">
      <c r="A411" s="16" t="s">
        <v>684</v>
      </c>
      <c r="C411" s="16" t="s">
        <v>1029</v>
      </c>
      <c r="D411" s="16" t="s">
        <v>1114</v>
      </c>
      <c r="E411" s="16" t="s">
        <v>1122</v>
      </c>
      <c r="F411" s="16" t="s">
        <v>1268</v>
      </c>
    </row>
    <row r="412" spans="1:6" x14ac:dyDescent="0.3">
      <c r="A412" s="16" t="s">
        <v>466</v>
      </c>
      <c r="D412" s="16" t="s">
        <v>1072</v>
      </c>
      <c r="E412" s="16" t="s">
        <v>1118</v>
      </c>
      <c r="F412" s="16" t="s">
        <v>1289</v>
      </c>
    </row>
    <row r="413" spans="1:6" x14ac:dyDescent="0.3">
      <c r="A413" s="16" t="s">
        <v>465</v>
      </c>
      <c r="D413" s="16" t="s">
        <v>1072</v>
      </c>
      <c r="E413" s="16" t="s">
        <v>1118</v>
      </c>
      <c r="F413" s="16" t="s">
        <v>1289</v>
      </c>
    </row>
    <row r="414" spans="1:6" x14ac:dyDescent="0.3">
      <c r="A414" s="16" t="s">
        <v>464</v>
      </c>
      <c r="D414" s="16" t="s">
        <v>1072</v>
      </c>
      <c r="E414" s="16" t="s">
        <v>1118</v>
      </c>
      <c r="F414" s="16" t="s">
        <v>1289</v>
      </c>
    </row>
    <row r="415" spans="1:6" x14ac:dyDescent="0.3">
      <c r="A415" s="16" t="s">
        <v>462</v>
      </c>
      <c r="B415" s="16" t="s">
        <v>120</v>
      </c>
      <c r="C415" s="16" t="s">
        <v>823</v>
      </c>
      <c r="D415" s="16" t="s">
        <v>1072</v>
      </c>
      <c r="E415" s="16" t="s">
        <v>1118</v>
      </c>
      <c r="F415" s="16" t="s">
        <v>1289</v>
      </c>
    </row>
    <row r="416" spans="1:6" x14ac:dyDescent="0.3">
      <c r="A416" s="16" t="s">
        <v>1150</v>
      </c>
      <c r="B416" s="16" t="s">
        <v>120</v>
      </c>
      <c r="C416" s="16" t="s">
        <v>1151</v>
      </c>
      <c r="D416" s="16" t="s">
        <v>1072</v>
      </c>
      <c r="E416" s="16" t="s">
        <v>1118</v>
      </c>
      <c r="F416" s="16" t="s">
        <v>1289</v>
      </c>
    </row>
    <row r="417" spans="1:6" x14ac:dyDescent="0.3">
      <c r="A417" s="16" t="s">
        <v>463</v>
      </c>
      <c r="B417" s="16" t="s">
        <v>121</v>
      </c>
      <c r="C417" s="16" t="s">
        <v>824</v>
      </c>
      <c r="D417" s="16" t="s">
        <v>1072</v>
      </c>
      <c r="E417" s="16" t="s">
        <v>1118</v>
      </c>
      <c r="F417" s="16" t="s">
        <v>1289</v>
      </c>
    </row>
    <row r="418" spans="1:6" x14ac:dyDescent="0.3">
      <c r="A418" s="16" t="s">
        <v>1152</v>
      </c>
      <c r="B418" s="16" t="s">
        <v>121</v>
      </c>
      <c r="C418" s="16" t="s">
        <v>1151</v>
      </c>
      <c r="D418" s="16" t="s">
        <v>1072</v>
      </c>
      <c r="E418" s="16" t="s">
        <v>1118</v>
      </c>
      <c r="F418" s="16" t="s">
        <v>1289</v>
      </c>
    </row>
    <row r="419" spans="1:6" x14ac:dyDescent="0.3">
      <c r="A419" s="16" t="s">
        <v>479</v>
      </c>
      <c r="B419" s="16" t="s">
        <v>134</v>
      </c>
      <c r="C419" s="16" t="s">
        <v>837</v>
      </c>
      <c r="D419" s="16" t="s">
        <v>1078</v>
      </c>
      <c r="E419" s="16" t="s">
        <v>1118</v>
      </c>
      <c r="F419" s="16" t="s">
        <v>1290</v>
      </c>
    </row>
    <row r="420" spans="1:6" x14ac:dyDescent="0.3">
      <c r="A420" s="16" t="s">
        <v>527</v>
      </c>
      <c r="B420" s="16" t="s">
        <v>181</v>
      </c>
      <c r="C420" s="16" t="s">
        <v>885</v>
      </c>
      <c r="D420" s="16" t="s">
        <v>1075</v>
      </c>
      <c r="E420" s="16" t="s">
        <v>1118</v>
      </c>
      <c r="F420" s="16" t="s">
        <v>1290</v>
      </c>
    </row>
    <row r="421" spans="1:6" x14ac:dyDescent="0.3">
      <c r="A421" s="16" t="s">
        <v>526</v>
      </c>
      <c r="B421" s="16" t="s">
        <v>180</v>
      </c>
      <c r="C421" s="16" t="s">
        <v>884</v>
      </c>
      <c r="D421" s="16" t="s">
        <v>1075</v>
      </c>
      <c r="E421" s="16" t="s">
        <v>1118</v>
      </c>
      <c r="F421" s="16" t="s">
        <v>1290</v>
      </c>
    </row>
    <row r="422" spans="1:6" x14ac:dyDescent="0.3">
      <c r="A422" s="16" t="s">
        <v>493</v>
      </c>
      <c r="B422" s="16" t="s">
        <v>148</v>
      </c>
      <c r="C422" s="16" t="s">
        <v>851</v>
      </c>
      <c r="D422" s="16" t="s">
        <v>1080</v>
      </c>
      <c r="E422" s="16" t="s">
        <v>1118</v>
      </c>
      <c r="F422" s="16" t="s">
        <v>1291</v>
      </c>
    </row>
    <row r="423" spans="1:6" x14ac:dyDescent="0.3">
      <c r="A423" s="16" t="s">
        <v>510</v>
      </c>
      <c r="B423" s="16" t="s">
        <v>165</v>
      </c>
      <c r="C423" s="16" t="s">
        <v>868</v>
      </c>
      <c r="D423" s="16" t="s">
        <v>1080</v>
      </c>
      <c r="E423" s="16" t="s">
        <v>1118</v>
      </c>
      <c r="F423" s="16" t="s">
        <v>1291</v>
      </c>
    </row>
    <row r="424" spans="1:6" x14ac:dyDescent="0.3">
      <c r="A424" s="16" t="s">
        <v>487</v>
      </c>
      <c r="B424" s="16" t="s">
        <v>142</v>
      </c>
      <c r="C424" s="16" t="s">
        <v>845</v>
      </c>
      <c r="D424" s="16" t="s">
        <v>1080</v>
      </c>
      <c r="E424" s="16" t="s">
        <v>1118</v>
      </c>
      <c r="F424" s="16" t="s">
        <v>1291</v>
      </c>
    </row>
    <row r="425" spans="1:6" x14ac:dyDescent="0.3">
      <c r="A425" s="16" t="s">
        <v>1228</v>
      </c>
      <c r="B425" s="16" t="s">
        <v>143</v>
      </c>
      <c r="C425" s="16" t="s">
        <v>488</v>
      </c>
      <c r="D425" s="16" t="s">
        <v>1080</v>
      </c>
      <c r="E425" s="16" t="s">
        <v>1118</v>
      </c>
      <c r="F425" s="16" t="s">
        <v>1291</v>
      </c>
    </row>
    <row r="426" spans="1:6" x14ac:dyDescent="0.3">
      <c r="A426" s="16" t="s">
        <v>488</v>
      </c>
      <c r="B426" s="16" t="s">
        <v>143</v>
      </c>
      <c r="C426" s="16" t="s">
        <v>846</v>
      </c>
      <c r="D426" s="16" t="s">
        <v>1080</v>
      </c>
      <c r="E426" s="16" t="s">
        <v>1118</v>
      </c>
      <c r="F426" s="16" t="s">
        <v>1291</v>
      </c>
    </row>
    <row r="427" spans="1:6" x14ac:dyDescent="0.3">
      <c r="A427" s="16" t="s">
        <v>502</v>
      </c>
      <c r="B427" s="16" t="s">
        <v>157</v>
      </c>
      <c r="C427" s="16" t="s">
        <v>860</v>
      </c>
      <c r="D427" s="16" t="s">
        <v>1072</v>
      </c>
      <c r="E427" s="16" t="s">
        <v>1118</v>
      </c>
      <c r="F427" s="16" t="s">
        <v>1291</v>
      </c>
    </row>
    <row r="428" spans="1:6" x14ac:dyDescent="0.3">
      <c r="A428" s="16" t="s">
        <v>407</v>
      </c>
      <c r="B428" s="16" t="s">
        <v>67</v>
      </c>
      <c r="C428" s="16" t="s">
        <v>769</v>
      </c>
      <c r="D428" s="16" t="s">
        <v>1056</v>
      </c>
      <c r="E428" s="16" t="s">
        <v>1118</v>
      </c>
      <c r="F428" s="16" t="s">
        <v>1292</v>
      </c>
    </row>
    <row r="429" spans="1:6" x14ac:dyDescent="0.3">
      <c r="A429" s="16" t="s">
        <v>452</v>
      </c>
      <c r="B429" s="16" t="s">
        <v>111</v>
      </c>
      <c r="C429" s="16" t="s">
        <v>814</v>
      </c>
      <c r="D429" s="16" t="s">
        <v>1069</v>
      </c>
      <c r="E429" s="16" t="s">
        <v>1118</v>
      </c>
      <c r="F429" s="16" t="s">
        <v>1292</v>
      </c>
    </row>
    <row r="430" spans="1:6" x14ac:dyDescent="0.3">
      <c r="A430" s="16" t="s">
        <v>469</v>
      </c>
      <c r="B430" s="16" t="s">
        <v>124</v>
      </c>
      <c r="C430" s="16" t="s">
        <v>827</v>
      </c>
      <c r="D430" s="16" t="s">
        <v>1074</v>
      </c>
      <c r="E430" s="16" t="s">
        <v>1118</v>
      </c>
      <c r="F430" s="16" t="s">
        <v>1292</v>
      </c>
    </row>
    <row r="431" spans="1:6" x14ac:dyDescent="0.3">
      <c r="A431" s="16" t="s">
        <v>581</v>
      </c>
      <c r="B431" s="16" t="s">
        <v>233</v>
      </c>
      <c r="C431" s="16" t="s">
        <v>936</v>
      </c>
      <c r="D431" s="16" t="s">
        <v>1058</v>
      </c>
      <c r="E431" s="16" t="s">
        <v>1118</v>
      </c>
      <c r="F431" s="16" t="s">
        <v>1293</v>
      </c>
    </row>
    <row r="432" spans="1:6" x14ac:dyDescent="0.3">
      <c r="A432" s="16" t="s">
        <v>505</v>
      </c>
      <c r="B432" s="16" t="s">
        <v>160</v>
      </c>
      <c r="C432" s="16" t="s">
        <v>863</v>
      </c>
      <c r="D432" s="16" t="s">
        <v>1058</v>
      </c>
      <c r="E432" s="16" t="s">
        <v>1118</v>
      </c>
      <c r="F432" s="16" t="s">
        <v>1293</v>
      </c>
    </row>
    <row r="433" spans="1:6" x14ac:dyDescent="0.3">
      <c r="A433" s="16" t="s">
        <v>414</v>
      </c>
      <c r="B433" s="16" t="s">
        <v>74</v>
      </c>
      <c r="C433" s="16" t="s">
        <v>776</v>
      </c>
      <c r="D433" s="16" t="s">
        <v>1058</v>
      </c>
      <c r="E433" s="16" t="s">
        <v>1118</v>
      </c>
      <c r="F433" s="16" t="s">
        <v>1293</v>
      </c>
    </row>
    <row r="434" spans="1:6" x14ac:dyDescent="0.3">
      <c r="A434" s="16" t="s">
        <v>584</v>
      </c>
      <c r="B434" s="16" t="s">
        <v>236</v>
      </c>
      <c r="C434" s="16" t="s">
        <v>939</v>
      </c>
      <c r="D434" s="16" t="s">
        <v>1058</v>
      </c>
      <c r="E434" s="16" t="s">
        <v>1118</v>
      </c>
      <c r="F434" s="16" t="s">
        <v>1293</v>
      </c>
    </row>
    <row r="435" spans="1:6" x14ac:dyDescent="0.3">
      <c r="A435" s="16" t="s">
        <v>681</v>
      </c>
      <c r="B435" s="16" t="s">
        <v>323</v>
      </c>
      <c r="C435" s="16" t="s">
        <v>1026</v>
      </c>
      <c r="D435" s="16" t="s">
        <v>1112</v>
      </c>
      <c r="E435" s="16" t="s">
        <v>1118</v>
      </c>
      <c r="F435" s="16" t="s">
        <v>1293</v>
      </c>
    </row>
    <row r="436" spans="1:6" x14ac:dyDescent="0.3">
      <c r="A436" s="16" t="s">
        <v>1154</v>
      </c>
      <c r="C436" s="16" t="s">
        <v>1155</v>
      </c>
      <c r="E436" s="16" t="s">
        <v>1118</v>
      </c>
      <c r="F436" s="16" t="s">
        <v>1293</v>
      </c>
    </row>
    <row r="437" spans="1:6" x14ac:dyDescent="0.3">
      <c r="A437" s="16" t="s">
        <v>680</v>
      </c>
      <c r="C437" s="16" t="s">
        <v>1025</v>
      </c>
      <c r="D437" s="16" t="s">
        <v>1053</v>
      </c>
      <c r="E437" s="16" t="s">
        <v>1118</v>
      </c>
      <c r="F437" s="16" t="s">
        <v>1293</v>
      </c>
    </row>
    <row r="438" spans="1:6" x14ac:dyDescent="0.3">
      <c r="A438" s="16" t="s">
        <v>489</v>
      </c>
      <c r="B438" s="16" t="s">
        <v>144</v>
      </c>
      <c r="C438" s="16" t="s">
        <v>847</v>
      </c>
      <c r="D438" s="16" t="s">
        <v>1081</v>
      </c>
      <c r="E438" s="16" t="s">
        <v>1118</v>
      </c>
      <c r="F438" s="16" t="s">
        <v>1293</v>
      </c>
    </row>
    <row r="439" spans="1:6" x14ac:dyDescent="0.3">
      <c r="A439" s="16" t="s">
        <v>605</v>
      </c>
      <c r="B439" s="16" t="s">
        <v>256</v>
      </c>
      <c r="C439" s="16" t="s">
        <v>959</v>
      </c>
      <c r="D439" s="16" t="s">
        <v>1100</v>
      </c>
      <c r="E439" s="16" t="s">
        <v>1118</v>
      </c>
      <c r="F439" s="16" t="s">
        <v>1294</v>
      </c>
    </row>
    <row r="440" spans="1:6" x14ac:dyDescent="0.3">
      <c r="A440" s="16" t="s">
        <v>606</v>
      </c>
      <c r="B440" s="16" t="s">
        <v>257</v>
      </c>
      <c r="C440" s="16" t="s">
        <v>960</v>
      </c>
      <c r="D440" s="16" t="s">
        <v>1100</v>
      </c>
      <c r="E440" s="16" t="s">
        <v>1118</v>
      </c>
      <c r="F440" s="16" t="s">
        <v>1294</v>
      </c>
    </row>
    <row r="441" spans="1:6" x14ac:dyDescent="0.3">
      <c r="A441" s="16" t="s">
        <v>1232</v>
      </c>
      <c r="B441" s="16" t="s">
        <v>329</v>
      </c>
      <c r="C441" s="16" t="s">
        <v>1232</v>
      </c>
      <c r="D441" s="16" t="s">
        <v>1100</v>
      </c>
      <c r="E441" s="16" t="s">
        <v>1118</v>
      </c>
      <c r="F441" s="16" t="s">
        <v>1294</v>
      </c>
    </row>
    <row r="442" spans="1:6" x14ac:dyDescent="0.3">
      <c r="A442" s="16" t="s">
        <v>691</v>
      </c>
      <c r="B442" s="16" t="s">
        <v>329</v>
      </c>
      <c r="C442" s="16" t="s">
        <v>1033</v>
      </c>
      <c r="D442" s="16" t="s">
        <v>1100</v>
      </c>
      <c r="E442" s="16" t="s">
        <v>1118</v>
      </c>
      <c r="F442" s="16" t="s">
        <v>1294</v>
      </c>
    </row>
    <row r="443" spans="1:6" x14ac:dyDescent="0.3">
      <c r="A443" s="16" t="s">
        <v>556</v>
      </c>
      <c r="B443" s="16" t="s">
        <v>208</v>
      </c>
      <c r="C443" s="16" t="s">
        <v>912</v>
      </c>
      <c r="D443" s="16" t="s">
        <v>1072</v>
      </c>
      <c r="E443" s="16" t="s">
        <v>1118</v>
      </c>
      <c r="F443" s="16" t="s">
        <v>1294</v>
      </c>
    </row>
    <row r="444" spans="1:6" x14ac:dyDescent="0.3">
      <c r="A444" s="16" t="s">
        <v>1234</v>
      </c>
      <c r="B444" s="16" t="s">
        <v>133</v>
      </c>
      <c r="C444" s="16" t="s">
        <v>1235</v>
      </c>
      <c r="D444" s="16" t="s">
        <v>1077</v>
      </c>
      <c r="E444" s="16" t="s">
        <v>1118</v>
      </c>
      <c r="F444" s="16" t="s">
        <v>1294</v>
      </c>
    </row>
    <row r="445" spans="1:6" x14ac:dyDescent="0.3">
      <c r="A445" s="16" t="s">
        <v>478</v>
      </c>
      <c r="B445" s="16" t="s">
        <v>133</v>
      </c>
      <c r="C445" s="16" t="s">
        <v>836</v>
      </c>
      <c r="D445" s="16" t="s">
        <v>1077</v>
      </c>
      <c r="E445" s="16" t="s">
        <v>1118</v>
      </c>
      <c r="F445" s="16" t="s">
        <v>1294</v>
      </c>
    </row>
    <row r="446" spans="1:6" x14ac:dyDescent="0.3">
      <c r="A446" s="16" t="s">
        <v>529</v>
      </c>
      <c r="B446" s="16" t="s">
        <v>183</v>
      </c>
      <c r="C446" s="16" t="s">
        <v>887</v>
      </c>
      <c r="D446" s="16" t="s">
        <v>1090</v>
      </c>
      <c r="E446" s="16" t="s">
        <v>1118</v>
      </c>
      <c r="F446" s="16" t="s">
        <v>1294</v>
      </c>
    </row>
    <row r="447" spans="1:6" x14ac:dyDescent="0.3">
      <c r="A447" s="16" t="s">
        <v>528</v>
      </c>
      <c r="B447" s="16" t="s">
        <v>182</v>
      </c>
      <c r="C447" s="16" t="s">
        <v>886</v>
      </c>
      <c r="D447" s="16" t="s">
        <v>1090</v>
      </c>
      <c r="E447" s="16" t="s">
        <v>1118</v>
      </c>
      <c r="F447" s="16" t="s">
        <v>1294</v>
      </c>
    </row>
    <row r="448" spans="1:6" x14ac:dyDescent="0.3">
      <c r="A448" s="16" t="s">
        <v>601</v>
      </c>
      <c r="B448" s="16" t="s">
        <v>252</v>
      </c>
      <c r="C448" s="16" t="s">
        <v>955</v>
      </c>
      <c r="D448" s="16" t="s">
        <v>1098</v>
      </c>
      <c r="E448" s="16" t="s">
        <v>1118</v>
      </c>
      <c r="F448" s="16" t="s">
        <v>1294</v>
      </c>
    </row>
    <row r="449" spans="1:6" x14ac:dyDescent="0.3">
      <c r="A449" s="16" t="s">
        <v>503</v>
      </c>
      <c r="B449" s="16" t="s">
        <v>158</v>
      </c>
      <c r="C449" s="16" t="s">
        <v>861</v>
      </c>
      <c r="D449" s="16" t="s">
        <v>1086</v>
      </c>
      <c r="E449" s="16" t="s">
        <v>1118</v>
      </c>
      <c r="F449" s="16" t="s">
        <v>1294</v>
      </c>
    </row>
    <row r="450" spans="1:6" x14ac:dyDescent="0.3">
      <c r="A450" s="16" t="s">
        <v>348</v>
      </c>
      <c r="B450" s="16" t="s">
        <v>8</v>
      </c>
      <c r="C450" s="16" t="s">
        <v>710</v>
      </c>
      <c r="D450" s="16" t="s">
        <v>1049</v>
      </c>
      <c r="E450" s="16" t="s">
        <v>1118</v>
      </c>
      <c r="F450" s="16" t="s">
        <v>1294</v>
      </c>
    </row>
    <row r="451" spans="1:6" x14ac:dyDescent="0.3">
      <c r="A451" s="16" t="s">
        <v>504</v>
      </c>
      <c r="B451" s="16" t="s">
        <v>159</v>
      </c>
      <c r="C451" s="16" t="s">
        <v>862</v>
      </c>
      <c r="D451" s="16" t="s">
        <v>1087</v>
      </c>
      <c r="E451" s="16" t="s">
        <v>1118</v>
      </c>
      <c r="F451" s="16" t="s">
        <v>1294</v>
      </c>
    </row>
    <row r="452" spans="1:6" x14ac:dyDescent="0.3">
      <c r="A452" s="16" t="s">
        <v>603</v>
      </c>
      <c r="B452" s="16" t="s">
        <v>254</v>
      </c>
      <c r="C452" s="16" t="s">
        <v>957</v>
      </c>
      <c r="D452" s="16" t="s">
        <v>1099</v>
      </c>
      <c r="E452" s="16" t="s">
        <v>1118</v>
      </c>
      <c r="F452" s="16" t="s">
        <v>1294</v>
      </c>
    </row>
    <row r="453" spans="1:6" x14ac:dyDescent="0.3">
      <c r="A453" s="16" t="s">
        <v>1324</v>
      </c>
      <c r="D453" s="16" t="s">
        <v>1062</v>
      </c>
      <c r="E453" s="16" t="s">
        <v>1117</v>
      </c>
      <c r="F453" s="16" t="s">
        <v>1270</v>
      </c>
    </row>
    <row r="454" spans="1:6" x14ac:dyDescent="0.3">
      <c r="A454" s="16" t="s">
        <v>683</v>
      </c>
      <c r="B454" s="16" t="s">
        <v>324</v>
      </c>
      <c r="C454" s="16" t="s">
        <v>1028</v>
      </c>
      <c r="D454" s="16" t="s">
        <v>1113</v>
      </c>
      <c r="E454" s="16" t="s">
        <v>1118</v>
      </c>
      <c r="F454" s="16" t="s">
        <v>1270</v>
      </c>
    </row>
    <row r="455" spans="1:6" x14ac:dyDescent="0.3">
      <c r="A455" s="16" t="s">
        <v>682</v>
      </c>
      <c r="C455" s="16" t="s">
        <v>1027</v>
      </c>
      <c r="D455" s="16" t="s">
        <v>1371</v>
      </c>
      <c r="E455" s="16" t="s">
        <v>1118</v>
      </c>
      <c r="F455" s="16" t="s">
        <v>1270</v>
      </c>
    </row>
    <row r="456" spans="1:6" x14ac:dyDescent="0.3">
      <c r="A456" s="16" t="s">
        <v>471</v>
      </c>
      <c r="B456" s="16" t="s">
        <v>126</v>
      </c>
      <c r="C456" s="16" t="s">
        <v>829</v>
      </c>
      <c r="D456" s="16" t="s">
        <v>1075</v>
      </c>
      <c r="E456" s="16" t="s">
        <v>1118</v>
      </c>
      <c r="F456" s="16" t="s">
        <v>1270</v>
      </c>
    </row>
    <row r="457" spans="1:6" x14ac:dyDescent="0.3">
      <c r="A457" s="16" t="s">
        <v>482</v>
      </c>
      <c r="B457" s="16" t="s">
        <v>137</v>
      </c>
      <c r="C457" s="16" t="s">
        <v>840</v>
      </c>
      <c r="D457" s="16" t="s">
        <v>1079</v>
      </c>
      <c r="E457" s="16" t="s">
        <v>1118</v>
      </c>
      <c r="F457" s="16" t="s">
        <v>1270</v>
      </c>
    </row>
    <row r="458" spans="1:6" x14ac:dyDescent="0.3">
      <c r="A458" s="16" t="s">
        <v>481</v>
      </c>
      <c r="B458" s="16" t="s">
        <v>136</v>
      </c>
      <c r="C458" s="16" t="s">
        <v>839</v>
      </c>
      <c r="D458" s="16" t="s">
        <v>1079</v>
      </c>
      <c r="E458" s="16" t="s">
        <v>1118</v>
      </c>
      <c r="F458" s="16" t="s">
        <v>1270</v>
      </c>
    </row>
    <row r="459" spans="1:6" x14ac:dyDescent="0.3">
      <c r="A459" s="16" t="s">
        <v>480</v>
      </c>
      <c r="B459" s="16" t="s">
        <v>135</v>
      </c>
      <c r="C459" s="16" t="s">
        <v>838</v>
      </c>
      <c r="D459" s="16" t="s">
        <v>1079</v>
      </c>
      <c r="E459" s="16" t="s">
        <v>1118</v>
      </c>
      <c r="F459" s="16" t="s">
        <v>1270</v>
      </c>
    </row>
    <row r="460" spans="1:6" x14ac:dyDescent="0.3">
      <c r="A460" s="16" t="s">
        <v>483</v>
      </c>
      <c r="B460" s="16" t="s">
        <v>138</v>
      </c>
      <c r="C460" s="16" t="s">
        <v>841</v>
      </c>
      <c r="D460" s="16" t="s">
        <v>1079</v>
      </c>
      <c r="E460" s="16" t="s">
        <v>1118</v>
      </c>
      <c r="F460" s="16" t="s">
        <v>1270</v>
      </c>
    </row>
    <row r="461" spans="1:6" x14ac:dyDescent="0.3">
      <c r="A461" s="16" t="s">
        <v>701</v>
      </c>
      <c r="D461" s="16" t="s">
        <v>1372</v>
      </c>
      <c r="E461" s="16" t="s">
        <v>1117</v>
      </c>
      <c r="F461" s="16" t="s">
        <v>1270</v>
      </c>
    </row>
    <row r="462" spans="1:6" x14ac:dyDescent="0.3">
      <c r="A462" s="16" t="s">
        <v>607</v>
      </c>
      <c r="B462" s="16" t="s">
        <v>258</v>
      </c>
      <c r="C462" s="16" t="s">
        <v>961</v>
      </c>
      <c r="D462" s="16" t="s">
        <v>1068</v>
      </c>
      <c r="E462" s="16" t="s">
        <v>1118</v>
      </c>
      <c r="F462" s="16" t="s">
        <v>1270</v>
      </c>
    </row>
    <row r="463" spans="1:6" x14ac:dyDescent="0.3">
      <c r="A463" s="16" t="s">
        <v>451</v>
      </c>
      <c r="B463" s="16" t="s">
        <v>110</v>
      </c>
      <c r="C463" s="16" t="s">
        <v>813</v>
      </c>
      <c r="D463" s="16" t="s">
        <v>1068</v>
      </c>
      <c r="E463" s="16" t="s">
        <v>1118</v>
      </c>
      <c r="F463" s="16" t="s">
        <v>1270</v>
      </c>
    </row>
    <row r="464" spans="1:6" x14ac:dyDescent="0.3">
      <c r="A464" s="16" t="s">
        <v>418</v>
      </c>
      <c r="B464" s="16" t="s">
        <v>78</v>
      </c>
      <c r="C464" s="16" t="s">
        <v>780</v>
      </c>
      <c r="D464" s="16" t="s">
        <v>1050</v>
      </c>
      <c r="E464" s="16" t="s">
        <v>1118</v>
      </c>
      <c r="F464" s="16" t="s">
        <v>1270</v>
      </c>
    </row>
    <row r="465" spans="1:6" x14ac:dyDescent="0.3">
      <c r="A465" s="16" t="s">
        <v>686</v>
      </c>
      <c r="B465" s="16" t="s">
        <v>325</v>
      </c>
      <c r="C465" s="16" t="s">
        <v>1030</v>
      </c>
      <c r="D465" s="16" t="s">
        <v>1149</v>
      </c>
      <c r="E465" s="16" t="s">
        <v>1374</v>
      </c>
      <c r="F465" s="16" t="s">
        <v>1295</v>
      </c>
    </row>
    <row r="466" spans="1:6" x14ac:dyDescent="0.3">
      <c r="A466" s="16" t="s">
        <v>628</v>
      </c>
      <c r="B466" s="16" t="s">
        <v>278</v>
      </c>
      <c r="C466" s="16" t="s">
        <v>981</v>
      </c>
      <c r="D466" s="16" t="s">
        <v>1149</v>
      </c>
      <c r="E466" s="16" t="s">
        <v>1374</v>
      </c>
      <c r="F466" s="16" t="s">
        <v>1295</v>
      </c>
    </row>
    <row r="467" spans="1:6" x14ac:dyDescent="0.3">
      <c r="A467" s="16" t="s">
        <v>629</v>
      </c>
      <c r="B467" s="16" t="s">
        <v>279</v>
      </c>
      <c r="C467" s="16" t="s">
        <v>982</v>
      </c>
      <c r="D467" s="16" t="s">
        <v>1103</v>
      </c>
      <c r="E467" s="16" t="s">
        <v>1374</v>
      </c>
      <c r="F467" s="16" t="s">
        <v>1295</v>
      </c>
    </row>
    <row r="468" spans="1:6" x14ac:dyDescent="0.3">
      <c r="A468" s="16" t="s">
        <v>654</v>
      </c>
      <c r="B468" s="16" t="s">
        <v>301</v>
      </c>
      <c r="C468" s="16" t="s">
        <v>1001</v>
      </c>
      <c r="D468" s="16" t="s">
        <v>1108</v>
      </c>
      <c r="E468" s="16" t="s">
        <v>1374</v>
      </c>
      <c r="F468" s="16" t="s">
        <v>1295</v>
      </c>
    </row>
    <row r="469" spans="1:6" x14ac:dyDescent="0.3">
      <c r="A469" s="16" t="s">
        <v>653</v>
      </c>
      <c r="B469" s="16" t="s">
        <v>300</v>
      </c>
      <c r="C469" s="16" t="s">
        <v>1000</v>
      </c>
      <c r="D469" s="16" t="s">
        <v>1108</v>
      </c>
      <c r="E469" s="16" t="s">
        <v>1374</v>
      </c>
      <c r="F469" s="16" t="s">
        <v>1295</v>
      </c>
    </row>
    <row r="470" spans="1:6" x14ac:dyDescent="0.3">
      <c r="A470" s="16" t="s">
        <v>650</v>
      </c>
      <c r="B470" s="16" t="s">
        <v>297</v>
      </c>
      <c r="C470" s="16" t="s">
        <v>997</v>
      </c>
      <c r="D470" s="16" t="s">
        <v>1105</v>
      </c>
      <c r="E470" s="16" t="s">
        <v>1374</v>
      </c>
      <c r="F470" s="16" t="s">
        <v>1296</v>
      </c>
    </row>
    <row r="471" spans="1:6" x14ac:dyDescent="0.3">
      <c r="A471" s="16" t="s">
        <v>690</v>
      </c>
      <c r="B471" s="16" t="s">
        <v>328</v>
      </c>
      <c r="C471" s="16" t="s">
        <v>1032</v>
      </c>
      <c r="D471" s="16" t="s">
        <v>1105</v>
      </c>
      <c r="E471" s="16" t="s">
        <v>1374</v>
      </c>
      <c r="F471" s="16" t="s">
        <v>1296</v>
      </c>
    </row>
    <row r="472" spans="1:6" x14ac:dyDescent="0.3">
      <c r="A472" s="16" t="s">
        <v>687</v>
      </c>
      <c r="B472" s="16" t="s">
        <v>326</v>
      </c>
      <c r="C472" s="16" t="s">
        <v>687</v>
      </c>
      <c r="D472" s="16" t="s">
        <v>1105</v>
      </c>
      <c r="E472" s="16" t="s">
        <v>1374</v>
      </c>
      <c r="F472" s="16" t="s">
        <v>1296</v>
      </c>
    </row>
    <row r="473" spans="1:6" x14ac:dyDescent="0.3">
      <c r="A473" s="16" t="s">
        <v>649</v>
      </c>
      <c r="B473" s="16" t="s">
        <v>296</v>
      </c>
      <c r="C473" s="16" t="s">
        <v>996</v>
      </c>
      <c r="D473" s="16" t="s">
        <v>1105</v>
      </c>
      <c r="E473" s="16" t="s">
        <v>1374</v>
      </c>
      <c r="F473" s="16" t="s">
        <v>1296</v>
      </c>
    </row>
    <row r="474" spans="1:6" x14ac:dyDescent="0.3">
      <c r="A474" s="16" t="s">
        <v>652</v>
      </c>
      <c r="B474" s="16" t="s">
        <v>299</v>
      </c>
      <c r="C474" s="16" t="s">
        <v>999</v>
      </c>
      <c r="D474" s="16" t="s">
        <v>1105</v>
      </c>
      <c r="E474" s="16" t="s">
        <v>1374</v>
      </c>
      <c r="F474" s="16" t="s">
        <v>1296</v>
      </c>
    </row>
    <row r="475" spans="1:6" x14ac:dyDescent="0.3">
      <c r="A475" s="16" t="s">
        <v>636</v>
      </c>
      <c r="B475" s="16" t="s">
        <v>285</v>
      </c>
      <c r="C475" s="16" t="s">
        <v>986</v>
      </c>
      <c r="D475" s="16" t="s">
        <v>1105</v>
      </c>
      <c r="E475" s="16" t="s">
        <v>1374</v>
      </c>
      <c r="F475" s="16" t="s">
        <v>1296</v>
      </c>
    </row>
    <row r="476" spans="1:6" x14ac:dyDescent="0.3">
      <c r="A476" s="16" t="s">
        <v>637</v>
      </c>
      <c r="B476" s="16" t="s">
        <v>286</v>
      </c>
      <c r="C476" s="16" t="s">
        <v>987</v>
      </c>
      <c r="D476" s="16" t="s">
        <v>1105</v>
      </c>
      <c r="E476" s="16" t="s">
        <v>1374</v>
      </c>
      <c r="F476" s="16" t="s">
        <v>1296</v>
      </c>
    </row>
    <row r="477" spans="1:6" x14ac:dyDescent="0.3">
      <c r="A477" s="16" t="s">
        <v>656</v>
      </c>
      <c r="B477" s="16" t="s">
        <v>302</v>
      </c>
      <c r="C477" s="16" t="s">
        <v>1002</v>
      </c>
      <c r="D477" s="16" t="s">
        <v>1105</v>
      </c>
      <c r="E477" s="16" t="s">
        <v>1374</v>
      </c>
      <c r="F477" s="16" t="s">
        <v>1296</v>
      </c>
    </row>
    <row r="478" spans="1:6" x14ac:dyDescent="0.3">
      <c r="A478" s="16" t="s">
        <v>638</v>
      </c>
      <c r="B478" s="16" t="s">
        <v>287</v>
      </c>
      <c r="C478" s="16" t="s">
        <v>988</v>
      </c>
      <c r="D478" s="16" t="s">
        <v>1105</v>
      </c>
      <c r="E478" s="16" t="s">
        <v>1374</v>
      </c>
      <c r="F478" s="16" t="s">
        <v>1296</v>
      </c>
    </row>
    <row r="479" spans="1:6" x14ac:dyDescent="0.3">
      <c r="A479" s="16" t="s">
        <v>643</v>
      </c>
      <c r="B479" s="16" t="s">
        <v>291</v>
      </c>
      <c r="C479" s="16" t="s">
        <v>991</v>
      </c>
      <c r="D479" s="16" t="s">
        <v>1105</v>
      </c>
      <c r="E479" s="16" t="s">
        <v>1374</v>
      </c>
      <c r="F479" s="16" t="s">
        <v>1296</v>
      </c>
    </row>
    <row r="480" spans="1:6" x14ac:dyDescent="0.3">
      <c r="A480" s="16" t="s">
        <v>640</v>
      </c>
      <c r="B480" s="16" t="s">
        <v>289</v>
      </c>
      <c r="C480" s="16" t="s">
        <v>989</v>
      </c>
      <c r="D480" s="16" t="s">
        <v>1105</v>
      </c>
      <c r="E480" s="16" t="s">
        <v>1374</v>
      </c>
      <c r="F480" s="16" t="s">
        <v>1296</v>
      </c>
    </row>
    <row r="481" spans="1:6" x14ac:dyDescent="0.3">
      <c r="A481" s="16" t="s">
        <v>642</v>
      </c>
      <c r="B481" s="16" t="s">
        <v>290</v>
      </c>
      <c r="C481" s="16" t="s">
        <v>990</v>
      </c>
      <c r="D481" s="16" t="s">
        <v>1106</v>
      </c>
      <c r="E481" s="16" t="s">
        <v>1374</v>
      </c>
      <c r="F481" s="16" t="s">
        <v>1297</v>
      </c>
    </row>
    <row r="482" spans="1:6" x14ac:dyDescent="0.3">
      <c r="A482" s="16" t="s">
        <v>639</v>
      </c>
      <c r="B482" s="16" t="s">
        <v>288</v>
      </c>
      <c r="C482" s="16" t="s">
        <v>989</v>
      </c>
      <c r="D482" s="16" t="s">
        <v>1106</v>
      </c>
      <c r="E482" s="16" t="s">
        <v>1374</v>
      </c>
      <c r="F482" s="16" t="s">
        <v>1297</v>
      </c>
    </row>
    <row r="483" spans="1:6" x14ac:dyDescent="0.3">
      <c r="A483" s="16" t="s">
        <v>627</v>
      </c>
      <c r="B483" s="16" t="s">
        <v>277</v>
      </c>
      <c r="C483" s="16" t="s">
        <v>980</v>
      </c>
      <c r="D483" s="16" t="s">
        <v>1102</v>
      </c>
      <c r="E483" s="16" t="s">
        <v>1374</v>
      </c>
      <c r="F483" s="16" t="s">
        <v>1297</v>
      </c>
    </row>
    <row r="484" spans="1:6" x14ac:dyDescent="0.3">
      <c r="A484" s="16" t="s">
        <v>635</v>
      </c>
      <c r="B484" s="16" t="s">
        <v>284</v>
      </c>
      <c r="C484" s="16" t="s">
        <v>985</v>
      </c>
      <c r="D484" s="16" t="s">
        <v>1102</v>
      </c>
      <c r="E484" s="16" t="s">
        <v>1374</v>
      </c>
      <c r="F484" s="16" t="s">
        <v>1297</v>
      </c>
    </row>
    <row r="485" spans="1:6" x14ac:dyDescent="0.3">
      <c r="A485" s="16" t="s">
        <v>647</v>
      </c>
      <c r="B485" s="16" t="s">
        <v>295</v>
      </c>
      <c r="C485" s="16" t="s">
        <v>995</v>
      </c>
      <c r="D485" s="16" t="s">
        <v>1107</v>
      </c>
      <c r="E485" s="16" t="s">
        <v>1374</v>
      </c>
      <c r="F485" s="16" t="s">
        <v>1297</v>
      </c>
    </row>
    <row r="486" spans="1:6" x14ac:dyDescent="0.3">
      <c r="A486" s="16" t="s">
        <v>651</v>
      </c>
      <c r="B486" s="16" t="s">
        <v>298</v>
      </c>
      <c r="C486" s="16" t="s">
        <v>998</v>
      </c>
      <c r="D486" s="16" t="s">
        <v>1107</v>
      </c>
      <c r="E486" s="16" t="s">
        <v>1374</v>
      </c>
      <c r="F486" s="16" t="s">
        <v>1297</v>
      </c>
    </row>
    <row r="487" spans="1:6" x14ac:dyDescent="0.3">
      <c r="A487" s="16" t="s">
        <v>689</v>
      </c>
      <c r="D487" s="16" t="s">
        <v>1115</v>
      </c>
      <c r="E487" s="16" t="s">
        <v>1374</v>
      </c>
      <c r="F487" s="16" t="s">
        <v>1297</v>
      </c>
    </row>
    <row r="488" spans="1:6" x14ac:dyDescent="0.3">
      <c r="A488" s="16" t="s">
        <v>688</v>
      </c>
      <c r="B488" s="16" t="s">
        <v>327</v>
      </c>
      <c r="C488" s="16" t="s">
        <v>1031</v>
      </c>
      <c r="D488" s="16" t="s">
        <v>1115</v>
      </c>
      <c r="E488" s="16" t="s">
        <v>1374</v>
      </c>
      <c r="F488" s="16" t="s">
        <v>1297</v>
      </c>
    </row>
    <row r="489" spans="1:6" x14ac:dyDescent="0.3">
      <c r="A489" s="16" t="s">
        <v>655</v>
      </c>
      <c r="D489" s="16" t="s">
        <v>1104</v>
      </c>
      <c r="E489" s="16" t="s">
        <v>1374</v>
      </c>
      <c r="F489" s="16" t="s">
        <v>1298</v>
      </c>
    </row>
    <row r="490" spans="1:6" x14ac:dyDescent="0.3">
      <c r="A490" s="16" t="s">
        <v>648</v>
      </c>
      <c r="D490" s="16" t="s">
        <v>1104</v>
      </c>
      <c r="E490" s="16" t="s">
        <v>1374</v>
      </c>
      <c r="F490" s="16" t="s">
        <v>1298</v>
      </c>
    </row>
    <row r="491" spans="1:6" x14ac:dyDescent="0.3">
      <c r="A491" s="16" t="s">
        <v>641</v>
      </c>
      <c r="D491" s="16" t="s">
        <v>1104</v>
      </c>
      <c r="E491" s="16" t="s">
        <v>1374</v>
      </c>
      <c r="F491" s="16" t="s">
        <v>1298</v>
      </c>
    </row>
    <row r="492" spans="1:6" x14ac:dyDescent="0.3">
      <c r="A492" s="16" t="s">
        <v>631</v>
      </c>
      <c r="C492" s="16" t="s">
        <v>983</v>
      </c>
      <c r="D492" s="16" t="s">
        <v>1104</v>
      </c>
      <c r="E492" s="16" t="s">
        <v>1374</v>
      </c>
      <c r="F492" s="16" t="s">
        <v>1298</v>
      </c>
    </row>
    <row r="493" spans="1:6" x14ac:dyDescent="0.3">
      <c r="A493" s="16" t="s">
        <v>626</v>
      </c>
      <c r="B493" s="16" t="s">
        <v>276</v>
      </c>
      <c r="C493" s="16" t="s">
        <v>979</v>
      </c>
      <c r="D493" s="16" t="s">
        <v>1101</v>
      </c>
      <c r="E493" s="16" t="s">
        <v>1374</v>
      </c>
      <c r="F493" s="16" t="s">
        <v>1269</v>
      </c>
    </row>
    <row r="494" spans="1:6" x14ac:dyDescent="0.3">
      <c r="A494" s="16" t="s">
        <v>634</v>
      </c>
      <c r="B494" s="16" t="s">
        <v>283</v>
      </c>
      <c r="C494" s="16" t="s">
        <v>985</v>
      </c>
      <c r="D494" s="16" t="s">
        <v>1101</v>
      </c>
      <c r="E494" s="16" t="s">
        <v>1374</v>
      </c>
      <c r="F494" s="16" t="s">
        <v>1269</v>
      </c>
    </row>
    <row r="495" spans="1:6" x14ac:dyDescent="0.3">
      <c r="A495" s="16" t="s">
        <v>630</v>
      </c>
      <c r="B495" s="16" t="s">
        <v>280</v>
      </c>
      <c r="C495" s="16" t="s">
        <v>982</v>
      </c>
      <c r="D495" s="16" t="s">
        <v>1101</v>
      </c>
      <c r="E495" s="16" t="s">
        <v>1374</v>
      </c>
      <c r="F495" s="16" t="s">
        <v>1269</v>
      </c>
    </row>
    <row r="496" spans="1:6" x14ac:dyDescent="0.3">
      <c r="A496" s="16" t="s">
        <v>632</v>
      </c>
      <c r="B496" s="16" t="s">
        <v>281</v>
      </c>
      <c r="C496" s="16" t="s">
        <v>983</v>
      </c>
      <c r="D496" s="16" t="s">
        <v>1101</v>
      </c>
      <c r="E496" s="16" t="s">
        <v>1374</v>
      </c>
      <c r="F496" s="16" t="s">
        <v>1269</v>
      </c>
    </row>
    <row r="497" spans="1:6" x14ac:dyDescent="0.3">
      <c r="A497" s="16" t="s">
        <v>453</v>
      </c>
      <c r="E497" s="16" t="s">
        <v>1376</v>
      </c>
      <c r="F497" s="16" t="s">
        <v>1299</v>
      </c>
    </row>
    <row r="498" spans="1:6" x14ac:dyDescent="0.3">
      <c r="A498" s="16" t="s">
        <v>523</v>
      </c>
      <c r="B498" s="16" t="s">
        <v>177</v>
      </c>
      <c r="C498" s="16" t="s">
        <v>881</v>
      </c>
      <c r="D498" s="16" t="s">
        <v>1066</v>
      </c>
      <c r="E498" s="16" t="s">
        <v>1376</v>
      </c>
      <c r="F498" s="16" t="s">
        <v>1299</v>
      </c>
    </row>
    <row r="499" spans="1:6" x14ac:dyDescent="0.3">
      <c r="A499" s="16" t="s">
        <v>1249</v>
      </c>
      <c r="C499" s="16" t="s">
        <v>1250</v>
      </c>
      <c r="D499" s="16" t="s">
        <v>1378</v>
      </c>
      <c r="E499" s="16" t="s">
        <v>1375</v>
      </c>
      <c r="F499" s="16" t="s">
        <v>1299</v>
      </c>
    </row>
    <row r="500" spans="1:6" x14ac:dyDescent="0.3">
      <c r="A500" s="16" t="s">
        <v>1251</v>
      </c>
      <c r="C500" s="16" t="s">
        <v>1252</v>
      </c>
      <c r="D500" s="16" t="s">
        <v>1378</v>
      </c>
      <c r="E500" s="16" t="s">
        <v>1375</v>
      </c>
      <c r="F500" s="16" t="s">
        <v>1299</v>
      </c>
    </row>
    <row r="501" spans="1:6" x14ac:dyDescent="0.3">
      <c r="A501" s="16" t="s">
        <v>1264</v>
      </c>
      <c r="D501" s="16" t="s">
        <v>1255</v>
      </c>
      <c r="E501" s="16" t="s">
        <v>1379</v>
      </c>
      <c r="F501" s="16" t="s">
        <v>1380</v>
      </c>
    </row>
    <row r="502" spans="1:6" x14ac:dyDescent="0.3">
      <c r="A502" s="16" t="s">
        <v>1263</v>
      </c>
      <c r="D502" s="16" t="s">
        <v>1255</v>
      </c>
      <c r="E502" s="16" t="s">
        <v>1379</v>
      </c>
      <c r="F502" s="16" t="s">
        <v>1380</v>
      </c>
    </row>
    <row r="503" spans="1:6" x14ac:dyDescent="0.3">
      <c r="A503" s="16" t="s">
        <v>1265</v>
      </c>
      <c r="D503" s="16" t="s">
        <v>1255</v>
      </c>
      <c r="E503" s="16" t="s">
        <v>1379</v>
      </c>
      <c r="F503" s="16" t="s">
        <v>1380</v>
      </c>
    </row>
    <row r="504" spans="1:6" x14ac:dyDescent="0.3">
      <c r="A504" s="16" t="s">
        <v>1262</v>
      </c>
      <c r="D504" s="16" t="s">
        <v>1255</v>
      </c>
      <c r="E504" s="16" t="s">
        <v>1379</v>
      </c>
      <c r="F504" s="16" t="s">
        <v>1380</v>
      </c>
    </row>
    <row r="505" spans="1:6" x14ac:dyDescent="0.3">
      <c r="A505" s="16" t="s">
        <v>1256</v>
      </c>
      <c r="C505" s="16" t="s">
        <v>1257</v>
      </c>
      <c r="D505" s="16" t="s">
        <v>1255</v>
      </c>
      <c r="E505" s="16" t="s">
        <v>1379</v>
      </c>
      <c r="F505" s="16" t="s">
        <v>1380</v>
      </c>
    </row>
    <row r="506" spans="1:6" x14ac:dyDescent="0.3">
      <c r="A506" s="16" t="s">
        <v>1253</v>
      </c>
      <c r="C506" s="16" t="s">
        <v>1254</v>
      </c>
      <c r="D506" s="16" t="s">
        <v>1255</v>
      </c>
      <c r="E506" s="16" t="s">
        <v>1379</v>
      </c>
      <c r="F506" s="16" t="s">
        <v>1380</v>
      </c>
    </row>
    <row r="507" spans="1:6" x14ac:dyDescent="0.3">
      <c r="A507" s="16" t="s">
        <v>1261</v>
      </c>
      <c r="E507" s="16" t="s">
        <v>1377</v>
      </c>
      <c r="F507" s="16" t="s">
        <v>1391</v>
      </c>
    </row>
    <row r="508" spans="1:6" x14ac:dyDescent="0.3">
      <c r="A508" s="16" t="s">
        <v>1181</v>
      </c>
      <c r="E508" s="16" t="s">
        <v>1390</v>
      </c>
      <c r="F508" s="16" t="s">
        <v>1392</v>
      </c>
    </row>
    <row r="509" spans="1:6" x14ac:dyDescent="0.3">
      <c r="A509" s="16" t="s">
        <v>1182</v>
      </c>
      <c r="E509" s="16" t="s">
        <v>1390</v>
      </c>
      <c r="F509" s="16" t="s">
        <v>1392</v>
      </c>
    </row>
    <row r="510" spans="1:6" x14ac:dyDescent="0.3">
      <c r="A510" s="16" t="s">
        <v>1183</v>
      </c>
      <c r="E510" s="16" t="s">
        <v>1390</v>
      </c>
      <c r="F510" s="16" t="s">
        <v>1392</v>
      </c>
    </row>
    <row r="511" spans="1:6" x14ac:dyDescent="0.3">
      <c r="A511" s="16" t="s">
        <v>1184</v>
      </c>
      <c r="E511" s="16" t="s">
        <v>1390</v>
      </c>
      <c r="F511" s="16" t="s">
        <v>1392</v>
      </c>
    </row>
    <row r="512" spans="1:6" x14ac:dyDescent="0.3">
      <c r="A512" s="16" t="s">
        <v>1167</v>
      </c>
      <c r="B512" s="16" t="s">
        <v>1168</v>
      </c>
      <c r="E512" s="16" t="s">
        <v>1390</v>
      </c>
      <c r="F512" s="16" t="s">
        <v>1392</v>
      </c>
    </row>
    <row r="513" spans="1:6" x14ac:dyDescent="0.3">
      <c r="A513" s="16" t="s">
        <v>1188</v>
      </c>
      <c r="E513" s="16" t="s">
        <v>1390</v>
      </c>
      <c r="F513" s="16" t="s">
        <v>1392</v>
      </c>
    </row>
    <row r="514" spans="1:6" x14ac:dyDescent="0.3">
      <c r="A514" s="16" t="s">
        <v>1236</v>
      </c>
      <c r="B514" s="16" t="s">
        <v>1237</v>
      </c>
      <c r="C514" s="16" t="s">
        <v>1238</v>
      </c>
      <c r="D514" s="16" t="s">
        <v>1047</v>
      </c>
      <c r="E514" s="16" t="s">
        <v>1390</v>
      </c>
      <c r="F514" s="16" t="s">
        <v>1392</v>
      </c>
    </row>
    <row r="515" spans="1:6" x14ac:dyDescent="0.3">
      <c r="A515" s="16" t="s">
        <v>1239</v>
      </c>
      <c r="B515" s="16" t="s">
        <v>99</v>
      </c>
      <c r="C515" s="16" t="s">
        <v>1233</v>
      </c>
      <c r="D515" s="16" t="s">
        <v>1064</v>
      </c>
      <c r="E515" s="16" t="s">
        <v>1390</v>
      </c>
      <c r="F515" s="16" t="s">
        <v>1392</v>
      </c>
    </row>
    <row r="516" spans="1:6" x14ac:dyDescent="0.3">
      <c r="A516" s="16" t="s">
        <v>1189</v>
      </c>
      <c r="E516" s="16" t="s">
        <v>1390</v>
      </c>
      <c r="F516" s="16" t="s">
        <v>1392</v>
      </c>
    </row>
    <row r="517" spans="1:6" x14ac:dyDescent="0.3">
      <c r="A517" s="16" t="s">
        <v>1169</v>
      </c>
      <c r="B517" s="16" t="s">
        <v>1170</v>
      </c>
      <c r="E517" s="16" t="s">
        <v>1390</v>
      </c>
      <c r="F517" s="16" t="s">
        <v>1392</v>
      </c>
    </row>
    <row r="518" spans="1:6" x14ac:dyDescent="0.3">
      <c r="A518" s="16" t="s">
        <v>1215</v>
      </c>
      <c r="E518" s="16" t="s">
        <v>1390</v>
      </c>
      <c r="F518" s="16" t="s">
        <v>1392</v>
      </c>
    </row>
  </sheetData>
  <autoFilter ref="A1:F518"/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411"/>
  <sheetViews>
    <sheetView workbookViewId="0">
      <pane xSplit="5" ySplit="1" topLeftCell="F2" activePane="bottomRight" state="frozen"/>
      <selection pane="topRight" activeCell="F1" sqref="F1"/>
      <selection pane="bottomLeft" activeCell="A2" sqref="A2"/>
      <selection pane="bottomRight" activeCell="D32" sqref="D32"/>
    </sheetView>
  </sheetViews>
  <sheetFormatPr defaultColWidth="31.296875" defaultRowHeight="11" x14ac:dyDescent="0.3"/>
  <cols>
    <col min="1" max="1" width="23.296875" style="16" bestFit="1" customWidth="1"/>
    <col min="2" max="2" width="15.8984375" style="16" bestFit="1" customWidth="1"/>
    <col min="3" max="3" width="25.19921875" style="16" bestFit="1" customWidth="1"/>
    <col min="4" max="4" width="16.8984375" style="16" bestFit="1" customWidth="1"/>
    <col min="5" max="5" width="8.796875" style="16" bestFit="1" customWidth="1"/>
    <col min="6" max="6" width="10.8984375" style="16" bestFit="1" customWidth="1"/>
    <col min="7" max="16384" width="31.296875" style="16"/>
  </cols>
  <sheetData>
    <row r="1" spans="1:6" x14ac:dyDescent="0.3">
      <c r="A1" s="16" t="s">
        <v>340</v>
      </c>
      <c r="B1" s="16" t="s">
        <v>0</v>
      </c>
      <c r="C1" s="16" t="s">
        <v>1147</v>
      </c>
      <c r="D1" s="16" t="s">
        <v>1046</v>
      </c>
      <c r="E1" s="16" t="s">
        <v>1148</v>
      </c>
      <c r="F1" s="16" t="s">
        <v>1393</v>
      </c>
    </row>
    <row r="2" spans="1:6" x14ac:dyDescent="0.3">
      <c r="A2" s="16" t="s">
        <v>466</v>
      </c>
      <c r="B2" s="16">
        <f>VLOOKUP(A2,基本信息!A:E,2,0)</f>
        <v>0</v>
      </c>
      <c r="C2" s="16">
        <f>VLOOKUP(A2,基本信息!A:E,3,0)</f>
        <v>0</v>
      </c>
      <c r="D2" s="16" t="str">
        <f>VLOOKUP(A2,基本信息!A:E,4,0)</f>
        <v>INTEL</v>
      </c>
      <c r="E2" s="16" t="str">
        <f>VLOOKUP(A2,基本信息!A:F,6,0)</f>
        <v>A34</v>
      </c>
      <c r="F2" s="17">
        <f>SUMIF(交易记录!$A:$A,库存报表!A2,交易记录!H:H)</f>
        <v>0</v>
      </c>
    </row>
    <row r="3" spans="1:6" x14ac:dyDescent="0.3">
      <c r="A3" s="16" t="s">
        <v>465</v>
      </c>
      <c r="B3" s="16">
        <f>VLOOKUP(A3,基本信息!A:E,2,0)</f>
        <v>0</v>
      </c>
      <c r="C3" s="16">
        <f>VLOOKUP(A3,基本信息!A:E,3,0)</f>
        <v>0</v>
      </c>
      <c r="D3" s="16" t="str">
        <f>VLOOKUP(A3,基本信息!A:E,4,0)</f>
        <v>INTEL</v>
      </c>
      <c r="E3" s="16" t="str">
        <f>VLOOKUP(A3,基本信息!A:F,6,0)</f>
        <v>A34</v>
      </c>
      <c r="F3" s="17">
        <f>SUMIF(交易记录!$A:$A,库存报表!A3,交易记录!H:H)</f>
        <v>0</v>
      </c>
    </row>
    <row r="4" spans="1:6" x14ac:dyDescent="0.3">
      <c r="A4" s="16" t="s">
        <v>464</v>
      </c>
      <c r="B4" s="16">
        <f>VLOOKUP(A4,基本信息!A:E,2,0)</f>
        <v>0</v>
      </c>
      <c r="C4" s="16">
        <f>VLOOKUP(A4,基本信息!A:E,3,0)</f>
        <v>0</v>
      </c>
      <c r="D4" s="16" t="str">
        <f>VLOOKUP(A4,基本信息!A:E,4,0)</f>
        <v>INTEL</v>
      </c>
      <c r="E4" s="16" t="str">
        <f>VLOOKUP(A4,基本信息!A:F,6,0)</f>
        <v>A34</v>
      </c>
      <c r="F4" s="17">
        <f>SUMIF(交易记录!$A:$A,库存报表!A4,交易记录!H:H)</f>
        <v>0</v>
      </c>
    </row>
    <row r="5" spans="1:6" x14ac:dyDescent="0.3">
      <c r="A5" s="16" t="s">
        <v>429</v>
      </c>
      <c r="B5" s="16" t="str">
        <f>VLOOKUP(A5,基本信息!A:E,2,0)</f>
        <v>13100-S030088H-00</v>
      </c>
      <c r="C5" s="16" t="str">
        <f>VLOOKUP(A5,基本信息!A:E,3,0)</f>
        <v>C/C,0201,27PF,5%,25V,C0G,HF,WALSIN</v>
      </c>
      <c r="D5" s="16" t="str">
        <f>VLOOKUP(A5,基本信息!A:E,4,0)</f>
        <v>WALSIN</v>
      </c>
      <c r="E5" s="16" t="str">
        <f>VLOOKUP(A5,基本信息!A:F,6,0)</f>
        <v>A15</v>
      </c>
      <c r="F5" s="17">
        <f>SUMIF(交易记录!$A:$A,库存报表!A5,交易记录!H:H)</f>
        <v>0</v>
      </c>
    </row>
    <row r="6" spans="1:6" x14ac:dyDescent="0.3">
      <c r="A6" s="16" t="s">
        <v>686</v>
      </c>
      <c r="B6" s="16" t="str">
        <f>VLOOKUP(A6,基本信息!A:E,2,0)</f>
        <v>050-Z242Z0-003H</v>
      </c>
      <c r="C6" s="16" t="str">
        <f>VLOOKUP(A6,基本信息!A:E,3,0)</f>
        <v>MICRO SD 158-1000902603</v>
      </c>
      <c r="D6" s="16" t="str">
        <f>VLOOKUP(A6,基本信息!A:E,4,0)</f>
        <v>TAISOL</v>
      </c>
      <c r="E6" s="16" t="str">
        <f>VLOOKUP(A6,基本信息!A:F,6,0)</f>
        <v>A41</v>
      </c>
      <c r="F6" s="17">
        <f>SUMIF(交易记录!$A:$A,库存报表!A6,交易记录!H:H)</f>
        <v>0</v>
      </c>
    </row>
    <row r="7" spans="1:6" x14ac:dyDescent="0.3">
      <c r="A7" s="16" t="s">
        <v>628</v>
      </c>
      <c r="B7" s="16" t="str">
        <f>VLOOKUP(A7,基本信息!A:E,2,0)</f>
        <v>050-Z24270-001H</v>
      </c>
      <c r="C7" s="16" t="str">
        <f>VLOOKUP(A7,基本信息!A:E,3,0)</f>
        <v>Micro SD,STD,H1.27,23P,Push Push</v>
      </c>
      <c r="D7" s="16" t="str">
        <f>VLOOKUP(A7,基本信息!A:E,4,0)</f>
        <v>TAISOL</v>
      </c>
      <c r="E7" s="16" t="str">
        <f>VLOOKUP(A7,基本信息!A:F,6,0)</f>
        <v>A41</v>
      </c>
      <c r="F7" s="17">
        <f>SUMIF(交易记录!$A:$A,库存报表!A7,交易记录!H:H)</f>
        <v>0</v>
      </c>
    </row>
    <row r="8" spans="1:6" x14ac:dyDescent="0.3">
      <c r="A8" s="16" t="s">
        <v>629</v>
      </c>
      <c r="B8" s="16" t="str">
        <f>VLOOKUP(A8,基本信息!A:E,2,0)</f>
        <v>050-Z40270-001H</v>
      </c>
      <c r="C8" s="16" t="str">
        <f>VLOOKUP(A8,基本信息!A:E,3,0)</f>
        <v>EDP, pitch 0.4, H1, 40pin, R/A</v>
      </c>
      <c r="D8" s="16" t="str">
        <f>VLOOKUP(A8,基本信息!A:E,4,0)</f>
        <v>I-PEX</v>
      </c>
      <c r="E8" s="16" t="str">
        <f>VLOOKUP(A8,基本信息!A:F,6,0)</f>
        <v>A41</v>
      </c>
      <c r="F8" s="17">
        <f>SUMIF(交易记录!$A:$A,库存报表!A8,交易记录!H:H)</f>
        <v>0</v>
      </c>
    </row>
    <row r="9" spans="1:6" x14ac:dyDescent="0.3">
      <c r="A9" s="16" t="s">
        <v>595</v>
      </c>
      <c r="B9" s="16" t="str">
        <f>VLOOKUP(A9,基本信息!A:E,2,0)</f>
        <v>13102-S0F0005H-00</v>
      </c>
      <c r="C9" s="16" t="str">
        <f>VLOOKUP(A9,基本信息!A:E,3,0)</f>
        <v>T P/C,S,B,100uF,20%,25V,PANASONIC</v>
      </c>
      <c r="D9" s="16" t="str">
        <f>VLOOKUP(A9,基本信息!A:E,4,0)</f>
        <v>PANASONIC</v>
      </c>
      <c r="E9" s="16" t="str">
        <f>VLOOKUP(A9,基本信息!A:F,6,0)</f>
        <v>A15</v>
      </c>
      <c r="F9" s="17">
        <f>SUMIF(交易记录!$A:$A,库存报表!A9,交易记录!H:H)</f>
        <v>0</v>
      </c>
    </row>
    <row r="10" spans="1:6" x14ac:dyDescent="0.3">
      <c r="A10" s="16" t="s">
        <v>594</v>
      </c>
      <c r="B10" s="16" t="str">
        <f>VLOOKUP(A10,基本信息!A:E,2,0)</f>
        <v>13101-S0F0021H-00</v>
      </c>
      <c r="C10" s="16" t="str">
        <f>VLOOKUP(A10,基本信息!A:E,3,0)</f>
        <v>AL E/C,D2,33UF,20%,25V,105C,HF,Panasonic</v>
      </c>
      <c r="D10" s="16" t="str">
        <f>VLOOKUP(A10,基本信息!A:E,4,0)</f>
        <v>PANASONIC</v>
      </c>
      <c r="E10" s="16" t="str">
        <f>VLOOKUP(A10,基本信息!A:F,6,0)</f>
        <v>A15</v>
      </c>
      <c r="F10" s="17">
        <f>SUMIF(交易记录!$A:$A,库存报表!A10,交易记录!H:H)</f>
        <v>0</v>
      </c>
    </row>
    <row r="11" spans="1:6" x14ac:dyDescent="0.3">
      <c r="A11" s="16" t="s">
        <v>446</v>
      </c>
      <c r="B11" s="16" t="str">
        <f>VLOOKUP(A11,基本信息!A:E,2,0)</f>
        <v>13306-S060002H-00</v>
      </c>
      <c r="C11" s="16" t="str">
        <f>VLOOKUP(A11,基本信息!A:E,3,0)</f>
        <v>MOSFET,N-CH,60V,0.34A,SOT-23,HF</v>
      </c>
      <c r="D11" s="16" t="str">
        <f>VLOOKUP(A11,基本信息!A:E,4,0)</f>
        <v>JINGHENG</v>
      </c>
      <c r="E11" s="16" t="str">
        <f>VLOOKUP(A11,基本信息!A:F,6,0)</f>
        <v>A29</v>
      </c>
      <c r="F11" s="17">
        <f>SUMIF(交易记录!$A:$A,库存报表!A11,交易记录!H:H)</f>
        <v>0</v>
      </c>
    </row>
    <row r="12" spans="1:6" x14ac:dyDescent="0.3">
      <c r="A12" s="16" t="s">
        <v>445</v>
      </c>
      <c r="B12" s="16">
        <f>VLOOKUP(A12,基本信息!A:E,2,0)</f>
        <v>0</v>
      </c>
      <c r="C12" s="16" t="str">
        <f>VLOOKUP(A12,基本信息!A:E,3,0)</f>
        <v>MOSFET,2N7002K-H,60V,SOT23,RUICHIPS</v>
      </c>
      <c r="D12" s="16" t="str">
        <f>VLOOKUP(A12,基本信息!A:E,4,0)</f>
        <v>RUICHIPS</v>
      </c>
      <c r="E12" s="16" t="str">
        <f>VLOOKUP(A12,基本信息!A:F,6,0)</f>
        <v>A29</v>
      </c>
      <c r="F12" s="17">
        <f>SUMIF(交易记录!$A:$A,库存报表!A12,交易记录!H:H)</f>
        <v>0</v>
      </c>
    </row>
    <row r="13" spans="1:6" x14ac:dyDescent="0.3">
      <c r="A13" s="16" t="s">
        <v>1226</v>
      </c>
      <c r="B13" s="16">
        <f>VLOOKUP(A13,基本信息!A:E,2,0)</f>
        <v>0</v>
      </c>
      <c r="C13" s="16" t="str">
        <f>VLOOKUP(A13,基本信息!A:E,3,0)</f>
        <v>2N7002LT1G_SOT23-3</v>
      </c>
      <c r="D13" s="16" t="str">
        <f>VLOOKUP(A13,基本信息!A:E,4,0)</f>
        <v>ON</v>
      </c>
      <c r="E13" s="16" t="str">
        <f>VLOOKUP(A13,基本信息!A:F,6,0)</f>
        <v>A29</v>
      </c>
      <c r="F13" s="17">
        <f>SUMIF(交易记录!$A:$A,库存报表!A13,交易记录!H:H)</f>
        <v>0</v>
      </c>
    </row>
    <row r="14" spans="1:6" x14ac:dyDescent="0.3">
      <c r="A14" s="16" t="s">
        <v>654</v>
      </c>
      <c r="B14" s="16" t="str">
        <f>VLOOKUP(A14,基本信息!A:E,2,0)</f>
        <v>050-32205L-002H</v>
      </c>
      <c r="C14" s="16" t="str">
        <f>VLOOKUP(A14,基本信息!A:E,3,0)</f>
        <v>Audio, 4pole, CH-0.7, 6P, 內徑3.6，外徑6，無鐵環</v>
      </c>
      <c r="D14" s="16" t="str">
        <f>VLOOKUP(A14,基本信息!A:E,4,0)</f>
        <v>SINGATRON</v>
      </c>
      <c r="E14" s="16" t="str">
        <f>VLOOKUP(A14,基本信息!A:F,6,0)</f>
        <v>A41</v>
      </c>
      <c r="F14" s="17">
        <f>SUMIF(交易记录!$A:$A,库存报表!A14,交易记录!H:H)</f>
        <v>0</v>
      </c>
    </row>
    <row r="15" spans="1:6" x14ac:dyDescent="0.3">
      <c r="A15" s="16" t="s">
        <v>653</v>
      </c>
      <c r="B15" s="16" t="str">
        <f>VLOOKUP(A15,基本信息!A:E,2,0)</f>
        <v>050-4J2090-001H</v>
      </c>
      <c r="C15" s="16" t="str">
        <f>VLOOKUP(A15,基本信息!A:E,3,0)</f>
        <v>USB 3.1A, REV, CH-0.7, 沉板, 9P , Black</v>
      </c>
      <c r="D15" s="16" t="str">
        <f>VLOOKUP(A15,基本信息!A:E,4,0)</f>
        <v>SINGATRON</v>
      </c>
      <c r="E15" s="16" t="str">
        <f>VLOOKUP(A15,基本信息!A:F,6,0)</f>
        <v>A41</v>
      </c>
      <c r="F15" s="17">
        <f>SUMIF(交易记录!$A:$A,库存报表!A15,交易记录!H:H)</f>
        <v>0</v>
      </c>
    </row>
    <row r="16" spans="1:6" x14ac:dyDescent="0.3">
      <c r="A16" s="16" t="s">
        <v>650</v>
      </c>
      <c r="B16" s="16" t="str">
        <f>VLOOKUP(A16,基本信息!A:E,2,0)</f>
        <v>050-Z06250-001H</v>
      </c>
      <c r="C16" s="16" t="str">
        <f>VLOOKUP(A16,基本信息!A:E,3,0)</f>
        <v>WTB, H1.7, P0.8, 6P, R/A</v>
      </c>
      <c r="D16" s="16" t="str">
        <f>VLOOKUP(A16,基本信息!A:E,4,0)</f>
        <v>ACES</v>
      </c>
      <c r="E16" s="16" t="str">
        <f>VLOOKUP(A16,基本信息!A:F,6,0)</f>
        <v>A42</v>
      </c>
      <c r="F16" s="17">
        <f>SUMIF(交易记录!$A:$A,库存报表!A16,交易记录!H:H)</f>
        <v>0</v>
      </c>
    </row>
    <row r="17" spans="1:6" x14ac:dyDescent="0.3">
      <c r="A17" s="16" t="s">
        <v>690</v>
      </c>
      <c r="B17" s="16" t="str">
        <f>VLOOKUP(A17,基本信息!A:E,2,0)</f>
        <v>050-1Z2088-002H</v>
      </c>
      <c r="C17" s="16" t="str">
        <f>VLOOKUP(A17,基本信息!A:E,3,0)</f>
        <v>ACES 50273-0080N-001</v>
      </c>
      <c r="D17" s="16" t="str">
        <f>VLOOKUP(A17,基本信息!A:E,4,0)</f>
        <v>ACES</v>
      </c>
      <c r="E17" s="16" t="str">
        <f>VLOOKUP(A17,基本信息!A:F,6,0)</f>
        <v>A42</v>
      </c>
      <c r="F17" s="17">
        <f>SUMIF(交易记录!$A:$A,库存报表!A17,交易记录!H:H)</f>
        <v>0</v>
      </c>
    </row>
    <row r="18" spans="1:6" x14ac:dyDescent="0.3">
      <c r="A18" s="16" t="s">
        <v>687</v>
      </c>
      <c r="B18" s="16" t="str">
        <f>VLOOKUP(A18,基本信息!A:E,2,0)</f>
        <v>050-1Z2088-001H</v>
      </c>
      <c r="C18" s="16" t="str">
        <f>VLOOKUP(A18,基本信息!A:E,3,0)</f>
        <v>50521-0084N-P01</v>
      </c>
      <c r="D18" s="16" t="str">
        <f>VLOOKUP(A18,基本信息!A:E,4,0)</f>
        <v>ACES</v>
      </c>
      <c r="E18" s="16" t="str">
        <f>VLOOKUP(A18,基本信息!A:F,6,0)</f>
        <v>A42</v>
      </c>
      <c r="F18" s="17">
        <f>SUMIF(交易记录!$A:$A,库存报表!A18,交易记录!H:H)</f>
        <v>0</v>
      </c>
    </row>
    <row r="19" spans="1:6" x14ac:dyDescent="0.3">
      <c r="A19" s="16" t="s">
        <v>649</v>
      </c>
      <c r="B19" s="16" t="str">
        <f>VLOOKUP(A19,基本信息!A:E,2,0)</f>
        <v>050-Z12260-002H</v>
      </c>
      <c r="C19" s="16" t="str">
        <f>VLOOKUP(A19,基本信息!A:E,3,0)</f>
        <v>ZIF, H1, P0.5, 12P, R/A</v>
      </c>
      <c r="D19" s="16" t="str">
        <f>VLOOKUP(A19,基本信息!A:E,4,0)</f>
        <v>ACES</v>
      </c>
      <c r="E19" s="16" t="str">
        <f>VLOOKUP(A19,基本信息!A:F,6,0)</f>
        <v>A42</v>
      </c>
      <c r="F19" s="17">
        <f>SUMIF(交易记录!$A:$A,库存报表!A19,交易记录!H:H)</f>
        <v>0</v>
      </c>
    </row>
    <row r="20" spans="1:6" x14ac:dyDescent="0.3">
      <c r="A20" s="16" t="s">
        <v>652</v>
      </c>
      <c r="B20" s="16" t="str">
        <f>VLOOKUP(A20,基本信息!A:E,2,0)</f>
        <v>050-Z082Z0-021H</v>
      </c>
      <c r="C20" s="16" t="str">
        <f>VLOOKUP(A20,基本信息!A:E,3,0)</f>
        <v>SPI ROM SOCKET</v>
      </c>
      <c r="D20" s="16" t="str">
        <f>VLOOKUP(A20,基本信息!A:E,4,0)</f>
        <v>ACES</v>
      </c>
      <c r="E20" s="16" t="str">
        <f>VLOOKUP(A20,基本信息!A:F,6,0)</f>
        <v>A42</v>
      </c>
      <c r="F20" s="17">
        <f>SUMIF(交易记录!$A:$A,库存报表!A20,交易记录!H:H)</f>
        <v>0</v>
      </c>
    </row>
    <row r="21" spans="1:6" x14ac:dyDescent="0.3">
      <c r="A21" s="16" t="s">
        <v>636</v>
      </c>
      <c r="B21" s="16" t="str">
        <f>VLOOKUP(A21,基本信息!A:E,2,0)</f>
        <v>050-Z30250-001H</v>
      </c>
      <c r="C21" s="16" t="str">
        <f>VLOOKUP(A21,基本信息!A:E,3,0)</f>
        <v>LOCK, FPC, H1.8, P0.5, 30P, R/A</v>
      </c>
      <c r="D21" s="16" t="str">
        <f>VLOOKUP(A21,基本信息!A:E,4,0)</f>
        <v>ACES</v>
      </c>
      <c r="E21" s="16" t="str">
        <f>VLOOKUP(A21,基本信息!A:F,6,0)</f>
        <v>A42</v>
      </c>
      <c r="F21" s="17">
        <f>SUMIF(交易记录!$A:$A,库存报表!A21,交易记录!H:H)</f>
        <v>0</v>
      </c>
    </row>
    <row r="22" spans="1:6" x14ac:dyDescent="0.3">
      <c r="A22" s="16" t="s">
        <v>637</v>
      </c>
      <c r="B22" s="16" t="str">
        <f>VLOOKUP(A22,基本信息!A:E,2,0)</f>
        <v>050-Z04250-006H</v>
      </c>
      <c r="C22" s="16" t="str">
        <f>VLOOKUP(A22,基本信息!A:E,3,0)</f>
        <v>LOCK, FPC, H1.8, P1, 4P, R/A</v>
      </c>
      <c r="D22" s="16" t="str">
        <f>VLOOKUP(A22,基本信息!A:E,4,0)</f>
        <v>ACES</v>
      </c>
      <c r="E22" s="16" t="str">
        <f>VLOOKUP(A22,基本信息!A:F,6,0)</f>
        <v>A42</v>
      </c>
      <c r="F22" s="17">
        <f>SUMIF(交易记录!$A:$A,库存报表!A22,交易记录!H:H)</f>
        <v>0</v>
      </c>
    </row>
    <row r="23" spans="1:6" x14ac:dyDescent="0.3">
      <c r="A23" s="16" t="s">
        <v>656</v>
      </c>
      <c r="B23" s="16" t="str">
        <f>VLOOKUP(A23,基本信息!A:E,2,0)</f>
        <v>050-Z10250-002H</v>
      </c>
      <c r="C23" s="16" t="str">
        <f>VLOOKUP(A23,基本信息!A:E,3,0)</f>
        <v>ZIF, H1.0, P0.5, 10P, R/A</v>
      </c>
      <c r="D23" s="16" t="str">
        <f>VLOOKUP(A23,基本信息!A:E,4,0)</f>
        <v>ACES</v>
      </c>
      <c r="E23" s="16" t="str">
        <f>VLOOKUP(A23,基本信息!A:F,6,0)</f>
        <v>A42</v>
      </c>
      <c r="F23" s="17">
        <f>SUMIF(交易记录!$A:$A,库存报表!A23,交易记录!H:H)</f>
        <v>0</v>
      </c>
    </row>
    <row r="24" spans="1:6" x14ac:dyDescent="0.3">
      <c r="A24" s="16" t="s">
        <v>638</v>
      </c>
      <c r="B24" s="16" t="str">
        <f>VLOOKUP(A24,基本信息!A:E,2,0)</f>
        <v>050-Z08250-007H</v>
      </c>
      <c r="C24" s="16" t="str">
        <f>VLOOKUP(A24,基本信息!A:E,3,0)</f>
        <v>LOCK, ZIF, H1.8, P1, 8P, R/A</v>
      </c>
      <c r="D24" s="16" t="str">
        <f>VLOOKUP(A24,基本信息!A:E,4,0)</f>
        <v>ACES</v>
      </c>
      <c r="E24" s="16" t="str">
        <f>VLOOKUP(A24,基本信息!A:F,6,0)</f>
        <v>A42</v>
      </c>
      <c r="F24" s="17">
        <f>SUMIF(交易记录!$A:$A,库存报表!A24,交易记录!H:H)</f>
        <v>0</v>
      </c>
    </row>
    <row r="25" spans="1:6" x14ac:dyDescent="0.3">
      <c r="A25" s="16" t="s">
        <v>643</v>
      </c>
      <c r="B25" s="16" t="str">
        <f>VLOOKUP(A25,基本信息!A:E,2,0)</f>
        <v>050-Z67280-004H</v>
      </c>
      <c r="C25" s="16" t="str">
        <f>VLOOKUP(A25,基本信息!A:E,3,0)</f>
        <v>其它67P|母|金15u'|HF</v>
      </c>
      <c r="D25" s="16" t="str">
        <f>VLOOKUP(A25,基本信息!A:E,4,0)</f>
        <v>ACES</v>
      </c>
      <c r="E25" s="16" t="str">
        <f>VLOOKUP(A25,基本信息!A:F,6,0)</f>
        <v>A42</v>
      </c>
      <c r="F25" s="17">
        <f>SUMIF(交易记录!$A:$A,库存报表!A25,交易记录!H:H)</f>
        <v>0</v>
      </c>
    </row>
    <row r="26" spans="1:6" x14ac:dyDescent="0.3">
      <c r="A26" s="16" t="s">
        <v>640</v>
      </c>
      <c r="B26" s="16" t="str">
        <f>VLOOKUP(A26,基本信息!A:E,2,0)</f>
        <v>050-Z67280-003H</v>
      </c>
      <c r="C26" s="16" t="str">
        <f>VLOOKUP(A26,基本信息!A:E,3,0)</f>
        <v>M.2, M KEY, H2.3, P0.5, 67P</v>
      </c>
      <c r="D26" s="16" t="str">
        <f>VLOOKUP(A26,基本信息!A:E,4,0)</f>
        <v>ACES</v>
      </c>
      <c r="E26" s="16" t="str">
        <f>VLOOKUP(A26,基本信息!A:F,6,0)</f>
        <v>A42</v>
      </c>
      <c r="F26" s="17">
        <f>SUMIF(交易记录!$A:$A,库存报表!A26,交易记录!H:H)</f>
        <v>70</v>
      </c>
    </row>
    <row r="27" spans="1:6" x14ac:dyDescent="0.3">
      <c r="A27" s="16" t="s">
        <v>1181</v>
      </c>
      <c r="B27" s="16">
        <f>VLOOKUP(A27,基本信息!A:E,2,0)</f>
        <v>0</v>
      </c>
      <c r="C27" s="16">
        <f>VLOOKUP(A27,基本信息!A:E,3,0)</f>
        <v>0</v>
      </c>
      <c r="D27" s="16">
        <f>VLOOKUP(A27,基本信息!A:E,4,0)</f>
        <v>0</v>
      </c>
      <c r="E27" s="16" t="str">
        <f>VLOOKUP(A27,基本信息!A:F,6,0)</f>
        <v>A49</v>
      </c>
      <c r="F27" s="17">
        <f>SUMIF(交易记录!$A:$A,库存报表!A27,交易记录!H:H)</f>
        <v>100</v>
      </c>
    </row>
    <row r="28" spans="1:6" x14ac:dyDescent="0.3">
      <c r="A28" s="16" t="s">
        <v>479</v>
      </c>
      <c r="B28" s="16" t="str">
        <f>VLOOKUP(A28,基本信息!A:E,2,0)</f>
        <v>136EB-S010001H-00</v>
      </c>
      <c r="C28" s="16" t="str">
        <f>VLOOKUP(A28,基本信息!A:E,3,0)</f>
        <v>CMOS,74AHC1G08GW,SOT353,HF,NXP</v>
      </c>
      <c r="D28" s="16" t="str">
        <f>VLOOKUP(A28,基本信息!A:E,4,0)</f>
        <v>NXP</v>
      </c>
      <c r="E28" s="16" t="str">
        <f>VLOOKUP(A28,基本信息!A:F,6,0)</f>
        <v>A35</v>
      </c>
      <c r="F28" s="17">
        <f>SUMIF(交易记录!$A:$A,库存报表!A28,交易记录!H:H)</f>
        <v>0</v>
      </c>
    </row>
    <row r="29" spans="1:6" x14ac:dyDescent="0.3">
      <c r="A29" s="16" t="s">
        <v>1182</v>
      </c>
      <c r="B29" s="16">
        <f>VLOOKUP(A29,基本信息!A:E,2,0)</f>
        <v>0</v>
      </c>
      <c r="C29" s="16">
        <f>VLOOKUP(A29,基本信息!A:E,3,0)</f>
        <v>0</v>
      </c>
      <c r="D29" s="16">
        <f>VLOOKUP(A29,基本信息!A:E,4,0)</f>
        <v>0</v>
      </c>
      <c r="E29" s="16" t="str">
        <f>VLOOKUP(A29,基本信息!A:F,6,0)</f>
        <v>A49</v>
      </c>
      <c r="F29" s="17">
        <f>SUMIF(交易记录!$A:$A,库存报表!A29,交易记录!H:H)</f>
        <v>50</v>
      </c>
    </row>
    <row r="30" spans="1:6" x14ac:dyDescent="0.3">
      <c r="A30" s="16" t="s">
        <v>1150</v>
      </c>
      <c r="B30" s="16" t="str">
        <f>VLOOKUP(A30,基本信息!A:E,2,0)</f>
        <v>13600-S030008H-00</v>
      </c>
      <c r="C30" s="16" t="str">
        <f>VLOOKUP(A30,基本信息!A:E,3,0)</f>
        <v>C_ADL_P_IP_EXT_0P52/BGA</v>
      </c>
      <c r="D30" s="16" t="str">
        <f>VLOOKUP(A30,基本信息!A:E,4,0)</f>
        <v>INTEL</v>
      </c>
      <c r="E30" s="16" t="str">
        <f>VLOOKUP(A30,基本信息!A:F,6,0)</f>
        <v>A34</v>
      </c>
      <c r="F30" s="17">
        <f>SUMIF(交易记录!$A:$A,库存报表!A30,交易记录!H:H)</f>
        <v>25</v>
      </c>
    </row>
    <row r="31" spans="1:6" x14ac:dyDescent="0.3">
      <c r="A31" s="16" t="s">
        <v>1152</v>
      </c>
      <c r="B31" s="16" t="str">
        <f>VLOOKUP(A31,基本信息!A:E,2,0)</f>
        <v>13600-S030009H-00</v>
      </c>
      <c r="C31" s="16" t="str">
        <f>VLOOKUP(A31,基本信息!A:E,3,0)</f>
        <v>C_ADL_P_IP_EXT_0P52/BGA</v>
      </c>
      <c r="D31" s="16" t="str">
        <f>VLOOKUP(A31,基本信息!A:E,4,0)</f>
        <v>INTEL</v>
      </c>
      <c r="E31" s="16" t="str">
        <f>VLOOKUP(A31,基本信息!A:F,6,0)</f>
        <v>A34</v>
      </c>
      <c r="F31" s="17">
        <f>SUMIF(交易记录!$A:$A,库存报表!A31,交易记录!H:H)</f>
        <v>20</v>
      </c>
    </row>
    <row r="32" spans="1:6" x14ac:dyDescent="0.3">
      <c r="A32" s="16" t="s">
        <v>575</v>
      </c>
      <c r="B32" s="16" t="str">
        <f>VLOOKUP(A32,基本信息!A:E,2,0)</f>
        <v>13503-S080005H-00</v>
      </c>
      <c r="C32" s="16" t="str">
        <f>VLOOKUP(A32,基本信息!A:E,3,0)</f>
        <v>FUSE,AF1206F3.00TM,1206,65V,3A,HF,AEM</v>
      </c>
      <c r="D32" s="16" t="str">
        <f>VLOOKUP(A32,基本信息!A:E,4,0)</f>
        <v>AEM</v>
      </c>
      <c r="E32" s="16" t="str">
        <f>VLOOKUP(A32,基本信息!A:F,6,0)</f>
        <v>A33</v>
      </c>
      <c r="F32" s="17">
        <f>SUMIF(交易记录!$A:$A,库存报表!A32,交易记录!H:H)</f>
        <v>0</v>
      </c>
    </row>
    <row r="33" spans="1:6" x14ac:dyDescent="0.3">
      <c r="A33" s="16" t="s">
        <v>527</v>
      </c>
      <c r="B33" s="16" t="str">
        <f>VLOOKUP(A33,基本信息!A:E,2,0)</f>
        <v>13621-S0C0002H-00</v>
      </c>
      <c r="C33" s="16" t="str">
        <f>VLOOKUP(A33,基本信息!A:E,3,0)</f>
        <v>IC,Audio AMP,ALC122-CG,QFN-24,Realtek</v>
      </c>
      <c r="D33" s="16" t="str">
        <f>VLOOKUP(A33,基本信息!A:E,4,0)</f>
        <v>REALTEK</v>
      </c>
      <c r="E33" s="16" t="str">
        <f>VLOOKUP(A33,基本信息!A:F,6,0)</f>
        <v>A35</v>
      </c>
      <c r="F33" s="17">
        <f>SUMIF(交易记录!$A:$A,库存报表!A33,交易记录!H:H)</f>
        <v>0</v>
      </c>
    </row>
    <row r="34" spans="1:6" x14ac:dyDescent="0.3">
      <c r="A34" s="16" t="s">
        <v>526</v>
      </c>
      <c r="B34" s="16" t="str">
        <f>VLOOKUP(A34,基本信息!A:E,2,0)</f>
        <v>13620-S0C0007H-00</v>
      </c>
      <c r="C34" s="16" t="str">
        <f>VLOOKUP(A34,基本信息!A:E,3,0)</f>
        <v>IC,Audio Codec,ALC269Q,QFN-48,Realtek</v>
      </c>
      <c r="D34" s="16" t="str">
        <f>VLOOKUP(A34,基本信息!A:E,4,0)</f>
        <v>REALTEK</v>
      </c>
      <c r="E34" s="16" t="str">
        <f>VLOOKUP(A34,基本信息!A:F,6,0)</f>
        <v>A35</v>
      </c>
      <c r="F34" s="17">
        <f>SUMIF(交易记录!$A:$A,库存报表!A34,交易记录!H:H)</f>
        <v>0</v>
      </c>
    </row>
    <row r="35" spans="1:6" x14ac:dyDescent="0.3">
      <c r="A35" s="16" t="s">
        <v>679</v>
      </c>
      <c r="B35" s="16" t="str">
        <f>VLOOKUP(A35,基本信息!A:E,2,0)</f>
        <v>13306-S0H0025H-00</v>
      </c>
      <c r="C35" s="16" t="str">
        <f>VLOOKUP(A35,基本信息!A:E,3,0)</f>
        <v>MOS,N+N,AONP36332,DFN3.3x3.3B,HF,AOS</v>
      </c>
      <c r="D35" s="16" t="str">
        <f>VLOOKUP(A35,基本信息!A:E,4,0)</f>
        <v>AOS</v>
      </c>
      <c r="E35" s="16" t="str">
        <f>VLOOKUP(A35,基本信息!A:F,6,0)</f>
        <v>A29</v>
      </c>
      <c r="F35" s="17">
        <f>SUMIF(交易记录!$A:$A,库存报表!A35,交易记录!H:H)</f>
        <v>0</v>
      </c>
    </row>
    <row r="36" spans="1:6" x14ac:dyDescent="0.3">
      <c r="A36" s="16" t="s">
        <v>493</v>
      </c>
      <c r="B36" s="16" t="str">
        <f>VLOOKUP(A36,基本信息!A:E,2,0)</f>
        <v>136D1-S5K0001H-00</v>
      </c>
      <c r="C36" s="16" t="str">
        <f>VLOOKUP(A36,基本信息!A:E,3,0)</f>
        <v>PWR-SW,DFN3x3,AOZ13987DI-02,HF,AOS</v>
      </c>
      <c r="D36" s="16" t="str">
        <f>VLOOKUP(A36,基本信息!A:E,4,0)</f>
        <v>AOS</v>
      </c>
      <c r="E36" s="16" t="str">
        <f>VLOOKUP(A36,基本信息!A:F,6,0)</f>
        <v>A36</v>
      </c>
      <c r="F36" s="17">
        <f>SUMIF(交易记录!$A:$A,库存报表!A36,交易记录!H:H)</f>
        <v>0</v>
      </c>
    </row>
    <row r="37" spans="1:6" x14ac:dyDescent="0.3">
      <c r="A37" s="16" t="s">
        <v>510</v>
      </c>
      <c r="B37" s="16" t="str">
        <f>VLOOKUP(A37,基本信息!A:E,2,0)</f>
        <v>136BA-S5K0003H-00</v>
      </c>
      <c r="C37" s="16" t="str">
        <f>VLOOKUP(A37,基本信息!A:E,3,0)</f>
        <v>BUCK,QFN4x4,AOZ22645QI,HF,AOS</v>
      </c>
      <c r="D37" s="16" t="str">
        <f>VLOOKUP(A37,基本信息!A:E,4,0)</f>
        <v>AOS</v>
      </c>
      <c r="E37" s="16" t="str">
        <f>VLOOKUP(A37,基本信息!A:F,6,0)</f>
        <v>A36</v>
      </c>
      <c r="F37" s="17">
        <f>SUMIF(交易记录!$A:$A,库存报表!A37,交易记录!H:H)</f>
        <v>0</v>
      </c>
    </row>
    <row r="38" spans="1:6" x14ac:dyDescent="0.3">
      <c r="A38" s="16" t="s">
        <v>487</v>
      </c>
      <c r="B38" s="16" t="str">
        <f>VLOOKUP(A38,基本信息!A:E,2,0)</f>
        <v>136BA-S5K0004H-00</v>
      </c>
      <c r="C38" s="16" t="str">
        <f>VLOOKUP(A38,基本信息!A:E,3,0)</f>
        <v>BUCK,QFN5x5,AOZ5516QI,HF,AOS</v>
      </c>
      <c r="D38" s="16" t="str">
        <f>VLOOKUP(A38,基本信息!A:E,4,0)</f>
        <v>AOS</v>
      </c>
      <c r="E38" s="16" t="str">
        <f>VLOOKUP(A38,基本信息!A:F,6,0)</f>
        <v>A36</v>
      </c>
      <c r="F38" s="17">
        <f>SUMIF(交易记录!$A:$A,库存报表!A38,交易记录!H:H)</f>
        <v>0</v>
      </c>
    </row>
    <row r="39" spans="1:6" x14ac:dyDescent="0.3">
      <c r="A39" s="16" t="s">
        <v>1228</v>
      </c>
      <c r="B39" s="16" t="str">
        <f>VLOOKUP(A39,基本信息!A:E,2,0)</f>
        <v>136BA-S5K0005H-00</v>
      </c>
      <c r="C39" s="16" t="str">
        <f>VLOOKUP(A39,基本信息!A:E,3,0)</f>
        <v>AOZ71026QI</v>
      </c>
      <c r="D39" s="16" t="str">
        <f>VLOOKUP(A39,基本信息!A:E,4,0)</f>
        <v>AOS</v>
      </c>
      <c r="E39" s="16" t="str">
        <f>VLOOKUP(A39,基本信息!A:F,6,0)</f>
        <v>A36</v>
      </c>
      <c r="F39" s="17">
        <f>SUMIF(交易记录!$A:$A,库存报表!A39,交易记录!H:H)</f>
        <v>0</v>
      </c>
    </row>
    <row r="40" spans="1:6" x14ac:dyDescent="0.3">
      <c r="A40" s="16" t="s">
        <v>407</v>
      </c>
      <c r="B40" s="16" t="str">
        <f>VLOOKUP(A40,基本信息!A:E,2,0)</f>
        <v>136D2-S0Q0002H-00</v>
      </c>
      <c r="C40" s="16" t="str">
        <f>VLOOKUP(A40,基本信息!A:E,3,0)</f>
        <v>IC,LoadSwitch,AP2330W-7,SC59,HF,Diodes</v>
      </c>
      <c r="D40" s="16" t="str">
        <f>VLOOKUP(A40,基本信息!A:E,4,0)</f>
        <v>DIODES</v>
      </c>
      <c r="E40" s="16" t="str">
        <f>VLOOKUP(A40,基本信息!A:F,6,0)</f>
        <v>A37</v>
      </c>
      <c r="F40" s="17">
        <f>SUMIF(交易记录!$A:$A,库存报表!A40,交易记录!H:H)</f>
        <v>0</v>
      </c>
    </row>
    <row r="41" spans="1:6" x14ac:dyDescent="0.3">
      <c r="A41" s="16" t="s">
        <v>642</v>
      </c>
      <c r="B41" s="16" t="str">
        <f>VLOOKUP(A41,基本信息!A:E,2,0)</f>
        <v>050-Z67280-002H</v>
      </c>
      <c r="C41" s="16" t="str">
        <f>VLOOKUP(A41,基本信息!A:E,3,0)</f>
        <v>M.2, E KEY, H3.2, P0.5, 67P</v>
      </c>
      <c r="D41" s="16" t="str">
        <f>VLOOKUP(A41,基本信息!A:E,4,0)</f>
        <v>LOTES</v>
      </c>
      <c r="E41" s="16" t="str">
        <f>VLOOKUP(A41,基本信息!A:F,6,0)</f>
        <v>A43</v>
      </c>
      <c r="F41" s="17">
        <f>SUMIF(交易记录!$A:$A,库存报表!A41,交易记录!H:H)</f>
        <v>92</v>
      </c>
    </row>
    <row r="42" spans="1:6" x14ac:dyDescent="0.3">
      <c r="A42" s="16" t="s">
        <v>639</v>
      </c>
      <c r="B42" s="16" t="str">
        <f>VLOOKUP(A42,基本信息!A:E,2,0)</f>
        <v>050-Z67280-001H</v>
      </c>
      <c r="C42" s="16" t="str">
        <f>VLOOKUP(A42,基本信息!A:E,3,0)</f>
        <v>M.2, M KEY, H2.3, P0.5, 67P</v>
      </c>
      <c r="D42" s="16" t="str">
        <f>VLOOKUP(A42,基本信息!A:E,4,0)</f>
        <v>LOTES</v>
      </c>
      <c r="E42" s="16" t="str">
        <f>VLOOKUP(A42,基本信息!A:F,6,0)</f>
        <v>A43</v>
      </c>
      <c r="F42" s="17">
        <f>SUMIF(交易记录!$A:$A,库存报表!A42,交易记录!H:H)</f>
        <v>0</v>
      </c>
    </row>
    <row r="43" spans="1:6" x14ac:dyDescent="0.3">
      <c r="A43" s="16" t="s">
        <v>1183</v>
      </c>
      <c r="B43" s="16">
        <f>VLOOKUP(A43,基本信息!A:E,2,0)</f>
        <v>0</v>
      </c>
      <c r="C43" s="16">
        <f>VLOOKUP(A43,基本信息!A:E,3,0)</f>
        <v>0</v>
      </c>
      <c r="D43" s="16">
        <f>VLOOKUP(A43,基本信息!A:E,4,0)</f>
        <v>0</v>
      </c>
      <c r="E43" s="16" t="str">
        <f>VLOOKUP(A43,基本信息!A:F,6,0)</f>
        <v>A49</v>
      </c>
      <c r="F43" s="17">
        <f>SUMIF(交易记录!$A:$A,库存报表!A43,交易记录!H:H)</f>
        <v>80</v>
      </c>
    </row>
    <row r="44" spans="1:6" x14ac:dyDescent="0.3">
      <c r="A44" s="16" t="s">
        <v>1184</v>
      </c>
      <c r="B44" s="16">
        <f>VLOOKUP(A44,基本信息!A:E,2,0)</f>
        <v>0</v>
      </c>
      <c r="C44" s="16">
        <f>VLOOKUP(A44,基本信息!A:E,3,0)</f>
        <v>0</v>
      </c>
      <c r="D44" s="16">
        <f>VLOOKUP(A44,基本信息!A:E,4,0)</f>
        <v>0</v>
      </c>
      <c r="E44" s="16" t="str">
        <f>VLOOKUP(A44,基本信息!A:F,6,0)</f>
        <v>A49</v>
      </c>
      <c r="F44" s="17">
        <f>SUMIF(交易记录!$A:$A,库存报表!A44,交易记录!H:H)</f>
        <v>80</v>
      </c>
    </row>
    <row r="45" spans="1:6" x14ac:dyDescent="0.3">
      <c r="A45" s="16" t="s">
        <v>452</v>
      </c>
      <c r="B45" s="16" t="str">
        <f>VLOOKUP(A45,基本信息!A:E,2,0)</f>
        <v>136E2-S250001H-00</v>
      </c>
      <c r="C45" s="16" t="str">
        <f>VLOOKUP(A45,基本信息!A:E,3,0)</f>
        <v>HALL SENSOR,APX8132AI-TRG,SOT23,ANPEC</v>
      </c>
      <c r="D45" s="16" t="str">
        <f>VLOOKUP(A45,基本信息!A:E,4,0)</f>
        <v>ANPEC</v>
      </c>
      <c r="E45" s="16" t="str">
        <f>VLOOKUP(A45,基本信息!A:F,6,0)</f>
        <v>A37</v>
      </c>
      <c r="F45" s="17">
        <f>SUMIF(交易记录!$A:$A,库存报表!A45,交易记录!H:H)</f>
        <v>0</v>
      </c>
    </row>
    <row r="46" spans="1:6" x14ac:dyDescent="0.3">
      <c r="A46" s="16" t="s">
        <v>1264</v>
      </c>
      <c r="B46" s="16">
        <f>VLOOKUP(A46,基本信息!A:E,2,0)</f>
        <v>0</v>
      </c>
      <c r="C46" s="16">
        <f>VLOOKUP(A46,基本信息!A:E,3,0)</f>
        <v>0</v>
      </c>
      <c r="D46" s="16" t="str">
        <f>VLOOKUP(A46,基本信息!A:E,4,0)</f>
        <v>LUXSHARE-ICT</v>
      </c>
      <c r="E46" s="16" t="str">
        <f>VLOOKUP(A46,基本信息!A:F,6,0)</f>
        <v>A47</v>
      </c>
      <c r="F46" s="17">
        <f>SUMIF(交易记录!$A:$A,库存报表!A46,交易记录!H:H)</f>
        <v>9</v>
      </c>
    </row>
    <row r="47" spans="1:6" x14ac:dyDescent="0.3">
      <c r="A47" s="16" t="s">
        <v>1263</v>
      </c>
      <c r="B47" s="16">
        <f>VLOOKUP(A47,基本信息!A:E,2,0)</f>
        <v>0</v>
      </c>
      <c r="C47" s="16">
        <f>VLOOKUP(A47,基本信息!A:E,3,0)</f>
        <v>0</v>
      </c>
      <c r="D47" s="16" t="str">
        <f>VLOOKUP(A47,基本信息!A:E,4,0)</f>
        <v>LUXSHARE-ICT</v>
      </c>
      <c r="E47" s="16" t="str">
        <f>VLOOKUP(A47,基本信息!A:F,6,0)</f>
        <v>A47</v>
      </c>
      <c r="F47" s="17">
        <f>SUMIF(交易记录!$A:$A,库存报表!A47,交易记录!H:H)</f>
        <v>7</v>
      </c>
    </row>
    <row r="48" spans="1:6" x14ac:dyDescent="0.3">
      <c r="A48" s="16" t="s">
        <v>1265</v>
      </c>
      <c r="B48" s="16">
        <f>VLOOKUP(A48,基本信息!A:E,2,0)</f>
        <v>0</v>
      </c>
      <c r="C48" s="16">
        <f>VLOOKUP(A48,基本信息!A:E,3,0)</f>
        <v>0</v>
      </c>
      <c r="D48" s="16" t="str">
        <f>VLOOKUP(A48,基本信息!A:E,4,0)</f>
        <v>LUXSHARE-ICT</v>
      </c>
      <c r="E48" s="16" t="str">
        <f>VLOOKUP(A48,基本信息!A:F,6,0)</f>
        <v>A47</v>
      </c>
      <c r="F48" s="17">
        <f>SUMIF(交易记录!$A:$A,库存报表!A48,交易记录!H:H)</f>
        <v>8</v>
      </c>
    </row>
    <row r="49" spans="1:6" x14ac:dyDescent="0.3">
      <c r="A49" s="16" t="s">
        <v>1262</v>
      </c>
      <c r="B49" s="16">
        <f>VLOOKUP(A49,基本信息!A:E,2,0)</f>
        <v>0</v>
      </c>
      <c r="C49" s="16">
        <f>VLOOKUP(A49,基本信息!A:E,3,0)</f>
        <v>0</v>
      </c>
      <c r="D49" s="16" t="str">
        <f>VLOOKUP(A49,基本信息!A:E,4,0)</f>
        <v>LUXSHARE-ICT</v>
      </c>
      <c r="E49" s="16" t="str">
        <f>VLOOKUP(A49,基本信息!A:F,6,0)</f>
        <v>A47</v>
      </c>
      <c r="F49" s="17">
        <f>SUMIF(交易记录!$A:$A,库存报表!A49,交易记录!H:H)</f>
        <v>8</v>
      </c>
    </row>
    <row r="50" spans="1:6" x14ac:dyDescent="0.3">
      <c r="A50" s="16" t="s">
        <v>1256</v>
      </c>
      <c r="B50" s="16">
        <f>VLOOKUP(A50,基本信息!A:E,2,0)</f>
        <v>0</v>
      </c>
      <c r="C50" s="16" t="str">
        <f>VLOOKUP(A50,基本信息!A:E,3,0)</f>
        <v>10P</v>
      </c>
      <c r="D50" s="16" t="str">
        <f>VLOOKUP(A50,基本信息!A:E,4,0)</f>
        <v>LUXSHARE-ICT</v>
      </c>
      <c r="E50" s="16" t="str">
        <f>VLOOKUP(A50,基本信息!A:F,6,0)</f>
        <v>A47</v>
      </c>
      <c r="F50" s="17">
        <f>SUMIF(交易记录!$A:$A,库存报表!A50,交易记录!H:H)</f>
        <v>12</v>
      </c>
    </row>
    <row r="51" spans="1:6" x14ac:dyDescent="0.3">
      <c r="A51" s="16" t="s">
        <v>1253</v>
      </c>
      <c r="B51" s="16">
        <f>VLOOKUP(A51,基本信息!A:E,2,0)</f>
        <v>0</v>
      </c>
      <c r="C51" s="16" t="str">
        <f>VLOOKUP(A51,基本信息!A:E,3,0)</f>
        <v>8P</v>
      </c>
      <c r="D51" s="16" t="str">
        <f>VLOOKUP(A51,基本信息!A:E,4,0)</f>
        <v>LUXSHARE-ICT</v>
      </c>
      <c r="E51" s="16" t="str">
        <f>VLOOKUP(A51,基本信息!A:F,6,0)</f>
        <v>A47</v>
      </c>
      <c r="F51" s="17">
        <f>SUMIF(交易记录!$A:$A,库存报表!A51,交易记录!H:H)</f>
        <v>12</v>
      </c>
    </row>
    <row r="52" spans="1:6" x14ac:dyDescent="0.3">
      <c r="A52" s="16" t="s">
        <v>673</v>
      </c>
      <c r="B52" s="16" t="str">
        <f>VLOOKUP(A52,基本信息!A:E,2,0)</f>
        <v>13301-S08R000H-00</v>
      </c>
      <c r="C52" s="16" t="str">
        <f>VLOOKUP(A52,基本信息!A:E,3,0)</f>
        <v>SBD,30V,0.2A,S,SOT323,ROHF</v>
      </c>
      <c r="D52" s="16" t="str">
        <f>VLOOKUP(A52,基本信息!A:E,4,0)</f>
        <v>PANJIT</v>
      </c>
      <c r="E52" s="16" t="str">
        <f>VLOOKUP(A52,基本信息!A:F,6,0)</f>
        <v>A30</v>
      </c>
      <c r="F52" s="17">
        <f>SUMIF(交易记录!$A:$A,库存报表!A52,交易记录!H:H)</f>
        <v>0</v>
      </c>
    </row>
    <row r="53" spans="1:6" x14ac:dyDescent="0.3">
      <c r="A53" s="16" t="s">
        <v>694</v>
      </c>
      <c r="B53" s="16" t="str">
        <f>VLOOKUP(A53,基本信息!A:E,2,0)</f>
        <v>13301-S0A0008H-00</v>
      </c>
      <c r="C53" s="16" t="str">
        <f>VLOOKUP(A53,基本信息!A:E,3,0)</f>
        <v>DIODE,Schottky,30V,0.2A,SOD-323,HF</v>
      </c>
      <c r="D53" s="16" t="str">
        <f>VLOOKUP(A53,基本信息!A:E,4,0)</f>
        <v>YANGJIE</v>
      </c>
      <c r="E53" s="16" t="str">
        <f>VLOOKUP(A53,基本信息!A:F,6,0)</f>
        <v>A30</v>
      </c>
      <c r="F53" s="17">
        <f>SUMIF(交易记录!$A:$A,库存报表!A53,交易记录!H:H)</f>
        <v>0</v>
      </c>
    </row>
    <row r="54" spans="1:6" x14ac:dyDescent="0.3">
      <c r="A54" s="16" t="s">
        <v>359</v>
      </c>
      <c r="B54" s="16" t="str">
        <f>VLOOKUP(A54,基本信息!A:E,2,0)</f>
        <v>13301-S0A0025H-00</v>
      </c>
      <c r="C54" s="16" t="str">
        <f>VLOOKUP(A54,基本信息!A:E,3,0)</f>
        <v>DIODE,SCHOTTKY,200MA,30V,SOD-523,HF</v>
      </c>
      <c r="D54" s="16" t="str">
        <f>VLOOKUP(A54,基本信息!A:E,4,0)</f>
        <v>YANGJIE</v>
      </c>
      <c r="E54" s="16" t="str">
        <f>VLOOKUP(A54,基本信息!A:F,6,0)</f>
        <v>A30</v>
      </c>
      <c r="F54" s="17">
        <f>SUMIF(交易记录!$A:$A,库存报表!A54,交易记录!H:H)</f>
        <v>0</v>
      </c>
    </row>
    <row r="55" spans="1:6" x14ac:dyDescent="0.3">
      <c r="A55" s="16" t="s">
        <v>447</v>
      </c>
      <c r="B55" s="16" t="str">
        <f>VLOOKUP(A55,基本信息!A:E,2,0)</f>
        <v>13200-S000245H-00</v>
      </c>
      <c r="C55" s="16" t="str">
        <f>VLOOKUP(A55,基本信息!A:E,3,0)</f>
        <v>BEAD,0402,30 OHM,25%,100MHz,HF,MURATA</v>
      </c>
      <c r="D55" s="16" t="str">
        <f>VLOOKUP(A55,基本信息!A:E,4,0)</f>
        <v>MURATA</v>
      </c>
      <c r="E55" s="16" t="str">
        <f>VLOOKUP(A55,基本信息!A:F,6,0)</f>
        <v>A26</v>
      </c>
      <c r="F55" s="17">
        <f>SUMIF(交易记录!$A:$A,库存报表!A55,交易记录!H:H)</f>
        <v>0</v>
      </c>
    </row>
    <row r="56" spans="1:6" x14ac:dyDescent="0.3">
      <c r="A56" s="16" t="s">
        <v>431</v>
      </c>
      <c r="B56" s="16" t="str">
        <f>VLOOKUP(A56,基本信息!A:E,2,0)</f>
        <v>13200-S000072H-00</v>
      </c>
      <c r="C56" s="16" t="str">
        <f>VLOOKUP(A56,基本信息!A:E,3,0)</f>
        <v>BEAD,0603,30R,25%,1.85A,HF,MURATA</v>
      </c>
      <c r="D56" s="16" t="str">
        <f>VLOOKUP(A56,基本信息!A:E,4,0)</f>
        <v>MURATA</v>
      </c>
      <c r="E56" s="16" t="str">
        <f>VLOOKUP(A56,基本信息!A:F,6,0)</f>
        <v>A26</v>
      </c>
      <c r="F56" s="17">
        <f>SUMIF(交易记录!$A:$A,库存报表!A56,交易记录!H:H)</f>
        <v>0</v>
      </c>
    </row>
    <row r="57" spans="1:6" x14ac:dyDescent="0.3">
      <c r="A57" s="16" t="s">
        <v>520</v>
      </c>
      <c r="B57" s="16" t="str">
        <f>VLOOKUP(A57,基本信息!A:E,2,0)</f>
        <v xml:space="preserve">13100-S080265H-00 </v>
      </c>
      <c r="C57" s="16" t="str">
        <f>VLOOKUP(A57,基本信息!A:E,3,0)</f>
        <v>C/C,0201,100nF,10%,25V,X5R,HF,EYANG</v>
      </c>
      <c r="D57" s="16" t="str">
        <f>VLOOKUP(A57,基本信息!A:E,4,0)</f>
        <v>EYANG</v>
      </c>
      <c r="E57" s="16" t="str">
        <f>VLOOKUP(A57,基本信息!A:F,6,0)</f>
        <v>A15</v>
      </c>
      <c r="F57" s="17">
        <f>SUMIF(交易记录!$A:$A,库存报表!A57,交易记录!H:H)</f>
        <v>0</v>
      </c>
    </row>
    <row r="58" spans="1:6" x14ac:dyDescent="0.3">
      <c r="A58" s="16" t="s">
        <v>591</v>
      </c>
      <c r="B58" s="16" t="str">
        <f>VLOOKUP(A58,基本信息!A:E,2,0)</f>
        <v>13100-S070014H-00</v>
      </c>
      <c r="C58" s="16" t="str">
        <f>VLOOKUP(A58,基本信息!A:E,3,0)</f>
        <v>C/C,2.2UF,6.3V,20%,X5R,0402,HOLYSTONE,HF</v>
      </c>
      <c r="D58" s="16" t="str">
        <f>VLOOKUP(A58,基本信息!A:E,4,0)</f>
        <v>HOLYSTONE</v>
      </c>
      <c r="E58" s="16" t="str">
        <f>VLOOKUP(A58,基本信息!A:F,6,0)</f>
        <v>A15</v>
      </c>
      <c r="F58" s="17">
        <f>SUMIF(交易记录!$A:$A,库存报表!A58,交易记录!H:H)</f>
        <v>0</v>
      </c>
    </row>
    <row r="59" spans="1:6" x14ac:dyDescent="0.3">
      <c r="A59" s="16" t="s">
        <v>430</v>
      </c>
      <c r="B59" s="16" t="str">
        <f>VLOOKUP(A59,基本信息!A:E,2,0)</f>
        <v>13100-S001228H-00</v>
      </c>
      <c r="C59" s="16" t="str">
        <f>VLOOKUP(A59,基本信息!A:E,3,0)</f>
        <v>MLCC,0402,50V,1000pF,±10%,X7R,MURATA</v>
      </c>
      <c r="D59" s="16" t="str">
        <f>VLOOKUP(A59,基本信息!A:E,4,0)</f>
        <v>MURATA</v>
      </c>
      <c r="E59" s="16" t="str">
        <f>VLOOKUP(A59,基本信息!A:F,6,0)</f>
        <v>A15</v>
      </c>
      <c r="F59" s="17">
        <f>SUMIF(交易记录!$A:$A,库存报表!A59,交易记录!H:H)</f>
        <v>0</v>
      </c>
    </row>
    <row r="60" spans="1:6" x14ac:dyDescent="0.3">
      <c r="A60" s="16" t="s">
        <v>519</v>
      </c>
      <c r="B60" s="16" t="str">
        <f>VLOOKUP(A60,基本信息!A:E,2,0)</f>
        <v>13100-S040017H-00</v>
      </c>
      <c r="C60" s="16" t="str">
        <f>VLOOKUP(A60,基本信息!A:E,3,0)</f>
        <v>C/C,680PF,0402,50V,10%,X7R,0402,TDK,HF</v>
      </c>
      <c r="D60" s="16" t="str">
        <f>VLOOKUP(A60,基本信息!A:E,4,0)</f>
        <v>TDK</v>
      </c>
      <c r="E60" s="16" t="str">
        <f>VLOOKUP(A60,基本信息!A:F,6,0)</f>
        <v>A15</v>
      </c>
      <c r="F60" s="17">
        <f>SUMIF(交易记录!$A:$A,库存报表!A60,交易记录!H:H)</f>
        <v>0</v>
      </c>
    </row>
    <row r="61" spans="1:6" x14ac:dyDescent="0.3">
      <c r="A61" s="16" t="s">
        <v>627</v>
      </c>
      <c r="B61" s="16" t="str">
        <f>VLOOKUP(A61,基本信息!A:E,2,0)</f>
        <v>050-802050-007H</v>
      </c>
      <c r="C61" s="16" t="str">
        <f>VLOOKUP(A61,基本信息!A:E,3,0)</f>
        <v>HDMI,REV,CH-1.18,沉板,19P,Black</v>
      </c>
      <c r="D61" s="16" t="str">
        <f>VLOOKUP(A61,基本信息!A:E,4,0)</f>
        <v>ALL TOP</v>
      </c>
      <c r="E61" s="16" t="str">
        <f>VLOOKUP(A61,基本信息!A:F,6,0)</f>
        <v>A43</v>
      </c>
      <c r="F61" s="17">
        <f>SUMIF(交易记录!$A:$A,库存报表!A61,交易记录!H:H)</f>
        <v>0</v>
      </c>
    </row>
    <row r="62" spans="1:6" x14ac:dyDescent="0.3">
      <c r="A62" s="16" t="s">
        <v>635</v>
      </c>
      <c r="B62" s="16" t="str">
        <f>VLOOKUP(A62,基本信息!A:E,2,0)</f>
        <v>050-123088-002H</v>
      </c>
      <c r="C62" s="16" t="str">
        <f>VLOOKUP(A62,基本信息!A:E,3,0)</f>
        <v>WTB, H2, P1.25, 8P, R/A</v>
      </c>
      <c r="D62" s="16" t="str">
        <f>VLOOKUP(A62,基本信息!A:E,4,0)</f>
        <v>ALL TOP</v>
      </c>
      <c r="E62" s="16" t="str">
        <f>VLOOKUP(A62,基本信息!A:F,6,0)</f>
        <v>A43</v>
      </c>
      <c r="F62" s="17">
        <f>SUMIF(交易记录!$A:$A,库存报表!A62,交易记录!H:H)</f>
        <v>0</v>
      </c>
    </row>
    <row r="63" spans="1:6" x14ac:dyDescent="0.3">
      <c r="A63" s="16" t="s">
        <v>1261</v>
      </c>
      <c r="B63" s="16">
        <f>VLOOKUP(A63,基本信息!A:E,2,0)</f>
        <v>0</v>
      </c>
      <c r="C63" s="16">
        <f>VLOOKUP(A63,基本信息!A:E,3,0)</f>
        <v>0</v>
      </c>
      <c r="D63" s="16">
        <f>VLOOKUP(A63,基本信息!A:E,4,0)</f>
        <v>0</v>
      </c>
      <c r="E63" s="16" t="str">
        <f>VLOOKUP(A63,基本信息!A:F,6,0)</f>
        <v>A48</v>
      </c>
      <c r="F63" s="17">
        <f>SUMIF(交易记录!$A:$A,库存报表!A63,交易记录!H:H)</f>
        <v>18</v>
      </c>
    </row>
    <row r="64" spans="1:6" x14ac:dyDescent="0.3">
      <c r="A64" s="16" t="s">
        <v>665</v>
      </c>
      <c r="B64" s="16" t="str">
        <f>VLOOKUP(A64,基本信息!A:E,2,0)</f>
        <v>13100-S021028H-00</v>
      </c>
      <c r="C64" s="16" t="str">
        <f>VLOOKUP(A64,基本信息!A:E,3,0)</f>
        <v>C/C,100pF,5%,25V,0201,HF,YAGEO</v>
      </c>
      <c r="D64" s="16" t="str">
        <f>VLOOKUP(A64,基本信息!A:E,4,0)</f>
        <v>YAGEO</v>
      </c>
      <c r="E64" s="16" t="str">
        <f>VLOOKUP(A64,基本信息!A:F,6,0)</f>
        <v>A16</v>
      </c>
      <c r="F64" s="17">
        <f>SUMIF(交易记录!$A:$A,库存报表!A64,交易记录!H:H)</f>
        <v>0</v>
      </c>
    </row>
    <row r="65" spans="1:6" x14ac:dyDescent="0.3">
      <c r="A65" s="16" t="s">
        <v>671</v>
      </c>
      <c r="B65" s="16" t="str">
        <f>VLOOKUP(A65,基本信息!A:E,2,0)</f>
        <v>13100-S020019H-00</v>
      </c>
      <c r="C65" s="16" t="str">
        <f>VLOOKUP(A65,基本信息!A:E,3,0)</f>
        <v>0201,12PF,5%,50V,CC0201JRNPO9BN120,YAGEO</v>
      </c>
      <c r="D65" s="16" t="str">
        <f>VLOOKUP(A65,基本信息!A:E,4,0)</f>
        <v>YAGEO</v>
      </c>
      <c r="E65" s="16" t="str">
        <f>VLOOKUP(A65,基本信息!A:F,6,0)</f>
        <v>A16</v>
      </c>
      <c r="F65" s="17">
        <f>SUMIF(交易记录!$A:$A,库存报表!A65,交易记录!H:H)</f>
        <v>1000</v>
      </c>
    </row>
    <row r="66" spans="1:6" x14ac:dyDescent="0.3">
      <c r="A66" s="16" t="s">
        <v>426</v>
      </c>
      <c r="B66" s="16" t="str">
        <f>VLOOKUP(A66,基本信息!A:E,2,0)</f>
        <v>13100-S020492H-00</v>
      </c>
      <c r="C66" s="16" t="str">
        <f>VLOOKUP(A66,基本信息!A:E,3,0)</f>
        <v>CAP CER 15PF 50V 5% COG 0201</v>
      </c>
      <c r="D66" s="16" t="str">
        <f>VLOOKUP(A66,基本信息!A:E,4,0)</f>
        <v>YAGEO</v>
      </c>
      <c r="E66" s="16" t="str">
        <f>VLOOKUP(A66,基本信息!A:F,6,0)</f>
        <v>A16</v>
      </c>
      <c r="F66" s="17">
        <f>SUMIF(交易记录!$A:$A,库存报表!A66,交易记录!H:H)</f>
        <v>0</v>
      </c>
    </row>
    <row r="67" spans="1:6" x14ac:dyDescent="0.3">
      <c r="A67" s="16" t="s">
        <v>421</v>
      </c>
      <c r="B67" s="16" t="str">
        <f>VLOOKUP(A67,基本信息!A:E,2,0)</f>
        <v>13100-S020191H-00</v>
      </c>
      <c r="C67" s="16" t="str">
        <f>VLOOKUP(A67,基本信息!A:E,3,0)</f>
        <v>C/C,0.1uF,10%,6.3V,0201,HF,Yageo</v>
      </c>
      <c r="D67" s="16" t="str">
        <f>VLOOKUP(A67,基本信息!A:E,4,0)</f>
        <v>YAGEO</v>
      </c>
      <c r="E67" s="16" t="str">
        <f>VLOOKUP(A67,基本信息!A:F,6,0)</f>
        <v>A16</v>
      </c>
      <c r="F67" s="17">
        <f>SUMIF(交易记录!$A:$A,库存报表!A67,交易记录!H:H)</f>
        <v>0</v>
      </c>
    </row>
    <row r="68" spans="1:6" x14ac:dyDescent="0.3">
      <c r="A68" s="16" t="s">
        <v>538</v>
      </c>
      <c r="B68" s="16" t="str">
        <f>VLOOKUP(A68,基本信息!A:E,2,0)</f>
        <v>13100-S020139H-00</v>
      </c>
      <c r="C68" s="16" t="str">
        <f>VLOOKUP(A68,基本信息!A:E,3,0)</f>
        <v>C/C,0201,220nF,10%,6.3V,X5R,HF,YAGEO</v>
      </c>
      <c r="D68" s="16" t="str">
        <f>VLOOKUP(A68,基本信息!A:E,4,0)</f>
        <v>YAGEO</v>
      </c>
      <c r="E68" s="16" t="str">
        <f>VLOOKUP(A68,基本信息!A:F,6,0)</f>
        <v>A16</v>
      </c>
      <c r="F68" s="17">
        <f>SUMIF(交易记录!$A:$A,库存报表!A68,交易记录!H:H)</f>
        <v>1000</v>
      </c>
    </row>
    <row r="69" spans="1:6" x14ac:dyDescent="0.3">
      <c r="A69" s="16" t="s">
        <v>621</v>
      </c>
      <c r="B69" s="16" t="str">
        <f>VLOOKUP(A69,基本信息!A:E,2,0)</f>
        <v>13100-S020668H-00</v>
      </c>
      <c r="C69" s="16" t="str">
        <f>VLOOKUP(A69,基本信息!A:E,3,0)</f>
        <v>C/C,0201,100NF,20%,25V,X5R,HF,YAGEO</v>
      </c>
      <c r="D69" s="16" t="str">
        <f>VLOOKUP(A69,基本信息!A:E,4,0)</f>
        <v>YAGEO</v>
      </c>
      <c r="E69" s="16" t="str">
        <f>VLOOKUP(A69,基本信息!A:F,6,0)</f>
        <v>A16</v>
      </c>
      <c r="F69" s="17">
        <f>SUMIF(交易记录!$A:$A,库存报表!A69,交易记录!H:H)</f>
        <v>0</v>
      </c>
    </row>
    <row r="70" spans="1:6" x14ac:dyDescent="0.3">
      <c r="A70" s="16" t="s">
        <v>586</v>
      </c>
      <c r="B70" s="16" t="str">
        <f>VLOOKUP(A70,基本信息!A:E,2,0)</f>
        <v>13100-S020479H-00</v>
      </c>
      <c r="C70" s="16" t="str">
        <f>VLOOKUP(A70,基本信息!A:E,3,0)</f>
        <v>CAP CER 10pF 50V 1% C0G 0402</v>
      </c>
      <c r="D70" s="16" t="str">
        <f>VLOOKUP(A70,基本信息!A:E,4,0)</f>
        <v>YAGEO</v>
      </c>
      <c r="E70" s="16" t="str">
        <f>VLOOKUP(A70,基本信息!A:F,6,0)</f>
        <v>A17</v>
      </c>
      <c r="F70" s="17">
        <f>SUMIF(交易记录!$A:$A,库存报表!A70,交易记录!H:H)</f>
        <v>0</v>
      </c>
    </row>
    <row r="71" spans="1:6" x14ac:dyDescent="0.3">
      <c r="A71" s="16" t="s">
        <v>1185</v>
      </c>
      <c r="B71" s="16">
        <f>VLOOKUP(A71,基本信息!A:E,2,0)</f>
        <v>0</v>
      </c>
      <c r="C71" s="16">
        <f>VLOOKUP(A71,基本信息!A:E,3,0)</f>
        <v>0</v>
      </c>
      <c r="D71" s="16" t="str">
        <f>VLOOKUP(A71,基本信息!A:E,4,0)</f>
        <v>YAGEO</v>
      </c>
      <c r="E71" s="16" t="str">
        <f>VLOOKUP(A71,基本信息!A:F,6,0)</f>
        <v>A17</v>
      </c>
      <c r="F71" s="17">
        <f>SUMIF(交易记录!$A:$A,库存报表!A71,交易记录!H:H)</f>
        <v>500</v>
      </c>
    </row>
    <row r="72" spans="1:6" x14ac:dyDescent="0.3">
      <c r="A72" s="16" t="s">
        <v>422</v>
      </c>
      <c r="B72" s="16" t="str">
        <f>VLOOKUP(A72,基本信息!A:E,2,0)</f>
        <v>13100-S02020HH-00</v>
      </c>
      <c r="C72" s="16" t="str">
        <f>VLOOKUP(A72,基本信息!A:E,3,0)</f>
        <v>C/C,S,50V,0.01nF,5%,0402,NP0,HF,YAGEO</v>
      </c>
      <c r="D72" s="16" t="str">
        <f>VLOOKUP(A72,基本信息!A:E,4,0)</f>
        <v>YAGEO</v>
      </c>
      <c r="E72" s="16" t="str">
        <f>VLOOKUP(A72,基本信息!A:F,6,0)</f>
        <v>A17</v>
      </c>
      <c r="F72" s="17">
        <f>SUMIF(交易记录!$A:$A,库存报表!A72,交易记录!H:H)</f>
        <v>1000</v>
      </c>
    </row>
    <row r="73" spans="1:6" x14ac:dyDescent="0.3">
      <c r="A73" s="16" t="s">
        <v>420</v>
      </c>
      <c r="B73" s="16" t="str">
        <f>VLOOKUP(A73,基本信息!A:E,2,0)</f>
        <v>13100-S020146H-00</v>
      </c>
      <c r="C73" s="16" t="str">
        <f>VLOOKUP(A73,基本信息!A:E,3,0)</f>
        <v>CAP,0402,100pF,5%,50V,C0G,HF,YAGEO</v>
      </c>
      <c r="D73" s="16" t="str">
        <f>VLOOKUP(A73,基本信息!A:E,4,0)</f>
        <v>YAGEO</v>
      </c>
      <c r="E73" s="16" t="str">
        <f>VLOOKUP(A73,基本信息!A:F,6,0)</f>
        <v>A17</v>
      </c>
      <c r="F73" s="17">
        <f>SUMIF(交易记录!$A:$A,库存报表!A73,交易记录!H:H)</f>
        <v>0</v>
      </c>
    </row>
    <row r="74" spans="1:6" x14ac:dyDescent="0.3">
      <c r="A74" s="16" t="s">
        <v>419</v>
      </c>
      <c r="B74" s="16" t="str">
        <f>VLOOKUP(A74,基本信息!A:E,2,0)</f>
        <v>13100-S02000SH-00</v>
      </c>
      <c r="C74" s="16" t="str">
        <f>VLOOKUP(A74,基本信息!A:E,3,0)</f>
        <v>C/C,0402,12PF,5%,50V,C0G,HF,YAGEO</v>
      </c>
      <c r="D74" s="16" t="str">
        <f>VLOOKUP(A74,基本信息!A:E,4,0)</f>
        <v>YAGEO</v>
      </c>
      <c r="E74" s="16" t="str">
        <f>VLOOKUP(A74,基本信息!A:F,6,0)</f>
        <v>A17</v>
      </c>
      <c r="F74" s="17">
        <f>SUMIF(交易记录!$A:$A,库存报表!A74,交易记录!H:H)</f>
        <v>0</v>
      </c>
    </row>
    <row r="75" spans="1:6" x14ac:dyDescent="0.3">
      <c r="A75" s="16" t="s">
        <v>1186</v>
      </c>
      <c r="B75" s="16">
        <f>VLOOKUP(A75,基本信息!A:E,2,0)</f>
        <v>0</v>
      </c>
      <c r="C75" s="16">
        <f>VLOOKUP(A75,基本信息!A:E,3,0)</f>
        <v>0</v>
      </c>
      <c r="D75" s="16" t="str">
        <f>VLOOKUP(A75,基本信息!A:E,4,0)</f>
        <v>YAGEO</v>
      </c>
      <c r="E75" s="16" t="str">
        <f>VLOOKUP(A75,基本信息!A:F,6,0)</f>
        <v>A17</v>
      </c>
      <c r="F75" s="17">
        <f>SUMIF(交易记录!$A:$A,库存报表!A75,交易记录!H:H)</f>
        <v>500</v>
      </c>
    </row>
    <row r="76" spans="1:6" x14ac:dyDescent="0.3">
      <c r="A76" s="16" t="s">
        <v>423</v>
      </c>
      <c r="B76" s="16" t="str">
        <f>VLOOKUP(A76,基本信息!A:E,2,0)</f>
        <v>13100-S020320H-00</v>
      </c>
      <c r="C76" s="16" t="str">
        <f>VLOOKUP(A76,基本信息!A:E,3,0)</f>
        <v>C/C,0402,20pF,5%,50V,NP0,HF,YAGEO</v>
      </c>
      <c r="D76" s="16" t="str">
        <f>VLOOKUP(A76,基本信息!A:E,4,0)</f>
        <v>YAGEO</v>
      </c>
      <c r="E76" s="16" t="str">
        <f>VLOOKUP(A76,基本信息!A:F,6,0)</f>
        <v>A17</v>
      </c>
      <c r="F76" s="17">
        <f>SUMIF(交易记录!$A:$A,库存报表!A76,交易记录!H:H)</f>
        <v>1000</v>
      </c>
    </row>
    <row r="77" spans="1:6" x14ac:dyDescent="0.3">
      <c r="A77" s="16" t="s">
        <v>424</v>
      </c>
      <c r="B77" s="16" t="str">
        <f>VLOOKUP(A77,基本信息!A:E,2,0)</f>
        <v>13100-S020324H-00</v>
      </c>
      <c r="C77" s="16" t="str">
        <f>VLOOKUP(A77,基本信息!A:E,3,0)</f>
        <v>0402,33PF,5%,50V,CC0402JRNPO9BN330,YAGEO</v>
      </c>
      <c r="D77" s="16" t="str">
        <f>VLOOKUP(A77,基本信息!A:E,4,0)</f>
        <v>YAGEO</v>
      </c>
      <c r="E77" s="16" t="str">
        <f>VLOOKUP(A77,基本信息!A:F,6,0)</f>
        <v>A17</v>
      </c>
      <c r="F77" s="17">
        <f>SUMIF(交易记录!$A:$A,库存报表!A77,交易记录!H:H)</f>
        <v>0</v>
      </c>
    </row>
    <row r="78" spans="1:6" x14ac:dyDescent="0.3">
      <c r="A78" s="16" t="s">
        <v>1187</v>
      </c>
      <c r="B78" s="16">
        <f>VLOOKUP(A78,基本信息!A:E,2,0)</f>
        <v>0</v>
      </c>
      <c r="C78" s="16">
        <f>VLOOKUP(A78,基本信息!A:E,3,0)</f>
        <v>0</v>
      </c>
      <c r="D78" s="16" t="str">
        <f>VLOOKUP(A78,基本信息!A:E,4,0)</f>
        <v>YAGEO</v>
      </c>
      <c r="E78" s="16" t="str">
        <f>VLOOKUP(A78,基本信息!A:F,6,0)</f>
        <v>A17</v>
      </c>
      <c r="F78" s="17">
        <f>SUMIF(交易记录!$A:$A,库存报表!A78,交易记录!H:H)</f>
        <v>2000</v>
      </c>
    </row>
    <row r="79" spans="1:6" x14ac:dyDescent="0.3">
      <c r="A79" s="16" t="s">
        <v>495</v>
      </c>
      <c r="B79" s="16" t="str">
        <f>VLOOKUP(A79,基本信息!A:E,2,0)</f>
        <v>13100-S02000NH-00</v>
      </c>
      <c r="C79" s="16" t="str">
        <f>VLOOKUP(A79,基本信息!A:E,3,0)</f>
        <v>0402,220NF,10%,CC0402KRX5R6BB224,YAGEO</v>
      </c>
      <c r="D79" s="16" t="str">
        <f>VLOOKUP(A79,基本信息!A:E,4,0)</f>
        <v>YAGEO</v>
      </c>
      <c r="E79" s="16" t="str">
        <f>VLOOKUP(A79,基本信息!A:F,6,0)</f>
        <v>A18</v>
      </c>
      <c r="F79" s="17">
        <f>SUMIF(交易记录!$A:$A,库存报表!A79,交易记录!H:H)</f>
        <v>1000</v>
      </c>
    </row>
    <row r="80" spans="1:6" x14ac:dyDescent="0.3">
      <c r="A80" s="16" t="s">
        <v>589</v>
      </c>
      <c r="B80" s="16" t="str">
        <f>VLOOKUP(A80,基本信息!A:E,2,0)</f>
        <v>13100-S021025H-00</v>
      </c>
      <c r="C80" s="16" t="str">
        <f>VLOOKUP(A80,基本信息!A:E,3,0)</f>
        <v>CAP,0402,2.2uF,+/-10%,10V,X6S,HF,Yageo</v>
      </c>
      <c r="D80" s="16" t="str">
        <f>VLOOKUP(A80,基本信息!A:E,4,0)</f>
        <v>YAGEO</v>
      </c>
      <c r="E80" s="16" t="str">
        <f>VLOOKUP(A80,基本信息!A:F,6,0)</f>
        <v>A18</v>
      </c>
      <c r="F80" s="17">
        <f>SUMIF(交易记录!$A:$A,库存报表!A80,交易记录!H:H)</f>
        <v>0</v>
      </c>
    </row>
    <row r="81" spans="1:6" x14ac:dyDescent="0.3">
      <c r="A81" s="16" t="s">
        <v>588</v>
      </c>
      <c r="B81" s="16" t="str">
        <f>VLOOKUP(A81,基本信息!A:E,2,0)</f>
        <v>13100-S020647H-00</v>
      </c>
      <c r="C81" s="16" t="str">
        <f>VLOOKUP(A81,基本信息!A:E,3,0)</f>
        <v>C/C,0402,100nF,10%,10V,X7R,Yageo,HF</v>
      </c>
      <c r="D81" s="16" t="str">
        <f>VLOOKUP(A81,基本信息!A:E,4,0)</f>
        <v>YAGEO</v>
      </c>
      <c r="E81" s="16" t="str">
        <f>VLOOKUP(A81,基本信息!A:F,6,0)</f>
        <v>A18</v>
      </c>
      <c r="F81" s="17">
        <f>SUMIF(交易记录!$A:$A,库存报表!A81,交易记录!H:H)</f>
        <v>0</v>
      </c>
    </row>
    <row r="82" spans="1:6" x14ac:dyDescent="0.3">
      <c r="A82" s="16" t="s">
        <v>619</v>
      </c>
      <c r="B82" s="16" t="str">
        <f>VLOOKUP(A82,基本信息!A:E,2,0)</f>
        <v>13100-S020667H-00</v>
      </c>
      <c r="C82" s="16" t="str">
        <f>VLOOKUP(A82,基本信息!A:E,3,0)</f>
        <v>C/C,0402,27NF,10%,10V,X7R,HF,YAGEO</v>
      </c>
      <c r="D82" s="16" t="str">
        <f>VLOOKUP(A82,基本信息!A:E,4,0)</f>
        <v>YAGEO</v>
      </c>
      <c r="E82" s="16" t="str">
        <f>VLOOKUP(A82,基本信息!A:F,6,0)</f>
        <v>A18</v>
      </c>
      <c r="F82" s="17">
        <f>SUMIF(交易记录!$A:$A,库存报表!A82,交易记录!H:H)</f>
        <v>0</v>
      </c>
    </row>
    <row r="83" spans="1:6" x14ac:dyDescent="0.3">
      <c r="A83" s="16" t="s">
        <v>427</v>
      </c>
      <c r="B83" s="16" t="str">
        <f>VLOOKUP(A83,基本信息!A:E,2,0)</f>
        <v>13100-S020708H-00</v>
      </c>
      <c r="C83" s="16" t="str">
        <f>VLOOKUP(A83,基本信息!A:E,3,0)</f>
        <v>C/C,0402,10nF,10%,25V,X7R,HF,YAGEO</v>
      </c>
      <c r="D83" s="16" t="str">
        <f>VLOOKUP(A83,基本信息!A:E,4,0)</f>
        <v>YAGEO</v>
      </c>
      <c r="E83" s="16" t="str">
        <f>VLOOKUP(A83,基本信息!A:F,6,0)</f>
        <v>A18</v>
      </c>
      <c r="F83" s="17">
        <f>SUMIF(交易记录!$A:$A,库存报表!A83,交易记录!H:H)</f>
        <v>0</v>
      </c>
    </row>
    <row r="84" spans="1:6" x14ac:dyDescent="0.3">
      <c r="A84" s="16" t="s">
        <v>620</v>
      </c>
      <c r="B84" s="16" t="str">
        <f>VLOOKUP(A84,基本信息!A:E,2,0)</f>
        <v>13100-S020670H-00</v>
      </c>
      <c r="C84" s="16" t="str">
        <f>VLOOKUP(A84,基本信息!A:E,3,0)</f>
        <v>C/C,0402,5600pF,20%,25V,X7R,HF,YAGEO</v>
      </c>
      <c r="D84" s="16" t="str">
        <f>VLOOKUP(A84,基本信息!A:E,4,0)</f>
        <v>YAGEO</v>
      </c>
      <c r="E84" s="16" t="str">
        <f>VLOOKUP(A84,基本信息!A:F,6,0)</f>
        <v>A18</v>
      </c>
      <c r="F84" s="17">
        <f>SUMIF(交易记录!$A:$A,库存报表!A84,交易记录!H:H)</f>
        <v>1000</v>
      </c>
    </row>
    <row r="85" spans="1:6" x14ac:dyDescent="0.3">
      <c r="A85" s="16" t="s">
        <v>583</v>
      </c>
      <c r="B85" s="16" t="str">
        <f>VLOOKUP(A85,基本信息!A:E,2,0)</f>
        <v>13100-S020075H-00</v>
      </c>
      <c r="C85" s="16" t="str">
        <f>VLOOKUP(A85,基本信息!A:E,3,0)</f>
        <v>CAP,0402,0.01uF±10%50V,X7R ,HF,YAGEO</v>
      </c>
      <c r="D85" s="16" t="str">
        <f>VLOOKUP(A85,基本信息!A:E,4,0)</f>
        <v>YAGEO</v>
      </c>
      <c r="E85" s="16" t="str">
        <f>VLOOKUP(A85,基本信息!A:F,6,0)</f>
        <v>A18</v>
      </c>
      <c r="F85" s="17">
        <f>SUMIF(交易记录!$A:$A,库存报表!A85,交易记录!H:H)</f>
        <v>1000</v>
      </c>
    </row>
    <row r="86" spans="1:6" x14ac:dyDescent="0.3">
      <c r="A86" s="16" t="s">
        <v>425</v>
      </c>
      <c r="B86" s="16" t="str">
        <f>VLOOKUP(A86,基本信息!A:E,2,0)</f>
        <v>13100-S020446H-00</v>
      </c>
      <c r="C86" s="16" t="str">
        <f>VLOOKUP(A86,基本信息!A:E,3,0)</f>
        <v>CAP CER 220pF 50V 10% X7R 0402</v>
      </c>
      <c r="D86" s="16" t="str">
        <f>VLOOKUP(A86,基本信息!A:E,4,0)</f>
        <v>YAGEO</v>
      </c>
      <c r="E86" s="16" t="str">
        <f>VLOOKUP(A86,基本信息!A:F,6,0)</f>
        <v>A18</v>
      </c>
      <c r="F86" s="17">
        <f>SUMIF(交易记录!$A:$A,库存报表!A86,交易记录!H:H)</f>
        <v>0</v>
      </c>
    </row>
    <row r="87" spans="1:6" x14ac:dyDescent="0.3">
      <c r="A87" s="16" t="s">
        <v>411</v>
      </c>
      <c r="B87" s="16" t="str">
        <f>VLOOKUP(A87,基本信息!A:E,2,0)</f>
        <v>13100-S020487H-00</v>
      </c>
      <c r="C87" s="16" t="str">
        <f>VLOOKUP(A87,基本信息!A:E,3,0)</f>
        <v>CAP CER 4700pF 50V 10% X7R 0402</v>
      </c>
      <c r="D87" s="16" t="str">
        <f>VLOOKUP(A87,基本信息!A:E,4,0)</f>
        <v>YAGEO</v>
      </c>
      <c r="E87" s="16" t="str">
        <f>VLOOKUP(A87,基本信息!A:F,6,0)</f>
        <v>A18</v>
      </c>
      <c r="F87" s="17">
        <f>SUMIF(交易记录!$A:$A,库存报表!A87,交易记录!H:H)</f>
        <v>1000</v>
      </c>
    </row>
    <row r="88" spans="1:6" x14ac:dyDescent="0.3">
      <c r="A88" s="16" t="s">
        <v>602</v>
      </c>
      <c r="B88" s="16" t="str">
        <f>VLOOKUP(A88,基本信息!A:E,2,0)</f>
        <v>13100-S020123H-00</v>
      </c>
      <c r="C88" s="16" t="str">
        <f>VLOOKUP(A88,基本信息!A:E,3,0)</f>
        <v>C/C,0402,22UF,20%,6.3V,X5R,HF,YAGEO</v>
      </c>
      <c r="D88" s="16" t="str">
        <f>VLOOKUP(A88,基本信息!A:E,4,0)</f>
        <v>YAGEO</v>
      </c>
      <c r="E88" s="16" t="str">
        <f>VLOOKUP(A88,基本信息!A:F,6,0)</f>
        <v>A19</v>
      </c>
      <c r="F88" s="17">
        <f>SUMIF(交易记录!$A:$A,库存报表!A88,交易记录!H:H)</f>
        <v>0</v>
      </c>
    </row>
    <row r="89" spans="1:6" x14ac:dyDescent="0.3">
      <c r="A89" s="16" t="s">
        <v>587</v>
      </c>
      <c r="B89" s="16" t="str">
        <f>VLOOKUP(A89,基本信息!A:E,2,0)</f>
        <v>13100-S020634H-00</v>
      </c>
      <c r="C89" s="16" t="str">
        <f>VLOOKUP(A89,基本信息!A:E,3,0)</f>
        <v>CAP,0402,220NF,20%,10V,X5R,HF,Yageo</v>
      </c>
      <c r="D89" s="16" t="str">
        <f>VLOOKUP(A89,基本信息!A:E,4,0)</f>
        <v>YAGEO</v>
      </c>
      <c r="E89" s="16" t="str">
        <f>VLOOKUP(A89,基本信息!A:F,6,0)</f>
        <v>A19</v>
      </c>
      <c r="F89" s="17">
        <f>SUMIF(交易记录!$A:$A,库存报表!A89,交易记录!H:H)</f>
        <v>0</v>
      </c>
    </row>
    <row r="90" spans="1:6" x14ac:dyDescent="0.3">
      <c r="A90" s="16" t="s">
        <v>585</v>
      </c>
      <c r="B90" s="16" t="str">
        <f>VLOOKUP(A90,基本信息!A:E,2,0)</f>
        <v>13100-S020211H-00</v>
      </c>
      <c r="C90" s="16" t="str">
        <f>VLOOKUP(A90,基本信息!A:E,3,0)</f>
        <v>C/C,0603,4.7uF,10%,25V,X5R,HF,YAGEO</v>
      </c>
      <c r="D90" s="16" t="str">
        <f>VLOOKUP(A90,基本信息!A:E,4,0)</f>
        <v>YAGEO</v>
      </c>
      <c r="E90" s="16" t="str">
        <f>VLOOKUP(A90,基本信息!A:F,6,0)</f>
        <v>A19</v>
      </c>
      <c r="F90" s="17">
        <f>SUMIF(交易记录!$A:$A,库存报表!A90,交易记录!H:H)</f>
        <v>0</v>
      </c>
    </row>
    <row r="91" spans="1:6" x14ac:dyDescent="0.3">
      <c r="A91" s="16" t="s">
        <v>600</v>
      </c>
      <c r="B91" s="16" t="str">
        <f>VLOOKUP(A91,基本信息!A:E,2,0)</f>
        <v>13100-S020101H-00</v>
      </c>
      <c r="C91" s="16" t="str">
        <f>VLOOKUP(A91,基本信息!A:E,3,0)</f>
        <v>C/C,0603,22uF,20%,10V,X5R,HF,YAGEO</v>
      </c>
      <c r="D91" s="16" t="str">
        <f>VLOOKUP(A91,基本信息!A:E,4,0)</f>
        <v>YAGEO</v>
      </c>
      <c r="E91" s="16" t="str">
        <f>VLOOKUP(A91,基本信息!A:F,6,0)</f>
        <v>A19</v>
      </c>
      <c r="F91" s="17">
        <f>SUMIF(交易记录!$A:$A,库存报表!A91,交易记录!H:H)</f>
        <v>0</v>
      </c>
    </row>
    <row r="92" spans="1:6" x14ac:dyDescent="0.3">
      <c r="A92" s="16" t="s">
        <v>698</v>
      </c>
      <c r="B92" s="16" t="str">
        <f>VLOOKUP(A92,基本信息!A:E,2,0)</f>
        <v>13100-S020636H-00</v>
      </c>
      <c r="C92" s="16" t="str">
        <f>VLOOKUP(A92,基本信息!A:E,3,0)</f>
        <v>CAP,0805,22UF,20%,6.3V,X5R,HF,Yageo</v>
      </c>
      <c r="D92" s="16" t="str">
        <f>VLOOKUP(A92,基本信息!A:E,4,0)</f>
        <v>YAGEO</v>
      </c>
      <c r="E92" s="16" t="str">
        <f>VLOOKUP(A92,基本信息!A:F,6,0)</f>
        <v>A19</v>
      </c>
      <c r="F92" s="17">
        <f>SUMIF(交易记录!$A:$A,库存报表!A92,交易记录!H:H)</f>
        <v>0</v>
      </c>
    </row>
    <row r="93" spans="1:6" x14ac:dyDescent="0.3">
      <c r="A93" s="16" t="s">
        <v>669</v>
      </c>
      <c r="B93" s="16">
        <f>VLOOKUP(A93,基本信息!A:E,2,0)</f>
        <v>0</v>
      </c>
      <c r="C93" s="16">
        <f>VLOOKUP(A93,基本信息!A:E,3,0)</f>
        <v>0</v>
      </c>
      <c r="D93" s="16" t="str">
        <f>VLOOKUP(A93,基本信息!A:E,4,0)</f>
        <v>SAMSUNG</v>
      </c>
      <c r="E93" s="16" t="str">
        <f>VLOOKUP(A93,基本信息!A:F,6,0)</f>
        <v>A20</v>
      </c>
      <c r="F93" s="17">
        <f>SUMIF(交易记录!$A:$A,库存报表!A93,交易记录!H:H)</f>
        <v>0</v>
      </c>
    </row>
    <row r="94" spans="1:6" x14ac:dyDescent="0.3">
      <c r="A94" s="16" t="s">
        <v>547</v>
      </c>
      <c r="B94" s="16" t="str">
        <f>VLOOKUP(A94,基本信息!A:E,2,0)</f>
        <v>13100-S010206H-00</v>
      </c>
      <c r="C94" s="16" t="str">
        <f>VLOOKUP(A94,基本信息!A:E,3,0)</f>
        <v>C/C,0201,330nF,10%,25V,X5R,HF,SAMSUNG</v>
      </c>
      <c r="D94" s="16" t="str">
        <f>VLOOKUP(A94,基本信息!A:E,4,0)</f>
        <v>SAMSUNG</v>
      </c>
      <c r="E94" s="16" t="str">
        <f>VLOOKUP(A94,基本信息!A:F,6,0)</f>
        <v>A20</v>
      </c>
      <c r="F94" s="17">
        <f>SUMIF(交易记录!$A:$A,库存报表!A94,交易记录!H:H)</f>
        <v>0</v>
      </c>
    </row>
    <row r="95" spans="1:6" x14ac:dyDescent="0.3">
      <c r="A95" s="16" t="s">
        <v>415</v>
      </c>
      <c r="B95" s="16" t="str">
        <f>VLOOKUP(A95,基本信息!A:E,2,0)</f>
        <v>13100-S010108H-00</v>
      </c>
      <c r="C95" s="16" t="str">
        <f>VLOOKUP(A95,基本信息!A:E,3,0)</f>
        <v>CAP,0402,1uF,10%,10V,X5R,HF,SAMSUNG</v>
      </c>
      <c r="D95" s="16" t="str">
        <f>VLOOKUP(A95,基本信息!A:E,4,0)</f>
        <v>SAMSUNG</v>
      </c>
      <c r="E95" s="16" t="str">
        <f>VLOOKUP(A95,基本信息!A:F,6,0)</f>
        <v>A20</v>
      </c>
      <c r="F95" s="17">
        <f>SUMIF(交易记录!$A:$A,库存报表!A95,交易记录!H:H)</f>
        <v>0</v>
      </c>
    </row>
    <row r="96" spans="1:6" x14ac:dyDescent="0.3">
      <c r="A96" s="16" t="s">
        <v>533</v>
      </c>
      <c r="B96" s="16" t="str">
        <f>VLOOKUP(A96,基本信息!A:E,2,0)</f>
        <v>13100-S010067H-00</v>
      </c>
      <c r="C96" s="16" t="str">
        <f>VLOOKUP(A96,基本信息!A:E,3,0)</f>
        <v>C/C,0402,10UF,20%,6.3V,X5R,HF,SAMSUNG</v>
      </c>
      <c r="D96" s="16" t="str">
        <f>VLOOKUP(A96,基本信息!A:E,4,0)</f>
        <v>SAMSUNG</v>
      </c>
      <c r="E96" s="16" t="str">
        <f>VLOOKUP(A96,基本信息!A:F,6,0)</f>
        <v>A20</v>
      </c>
      <c r="F96" s="17">
        <f>SUMIF(交易记录!$A:$A,库存报表!A96,交易记录!H:H)</f>
        <v>500</v>
      </c>
    </row>
    <row r="97" spans="1:6" x14ac:dyDescent="0.3">
      <c r="A97" s="16" t="s">
        <v>1179</v>
      </c>
      <c r="B97" s="16" t="str">
        <f>VLOOKUP(A97,基本信息!A:E,2,0)</f>
        <v>13100-S010347H-00</v>
      </c>
      <c r="C97" s="16">
        <f>VLOOKUP(A97,基本信息!A:E,3,0)</f>
        <v>0</v>
      </c>
      <c r="D97" s="16" t="str">
        <f>VLOOKUP(A97,基本信息!A:E,4,0)</f>
        <v>SAMSUNG</v>
      </c>
      <c r="E97" s="16" t="str">
        <f>VLOOKUP(A97,基本信息!A:F,6,0)</f>
        <v>A20</v>
      </c>
      <c r="F97" s="17">
        <f>SUMIF(交易记录!$A:$A,库存报表!A97,交易记录!H:H)</f>
        <v>1000</v>
      </c>
    </row>
    <row r="98" spans="1:6" x14ac:dyDescent="0.3">
      <c r="A98" s="16" t="s">
        <v>578</v>
      </c>
      <c r="B98" s="16" t="str">
        <f>VLOOKUP(A98,基本信息!A:E,2,0)</f>
        <v>13100-S010069H-00</v>
      </c>
      <c r="C98" s="16" t="str">
        <f>VLOOKUP(A98,基本信息!A:E,3,0)</f>
        <v>C/C,0402,470nF,10%,25V,X5R,HF,SAMSUNG</v>
      </c>
      <c r="D98" s="16" t="str">
        <f>VLOOKUP(A98,基本信息!A:E,4,0)</f>
        <v>SAMSUNG</v>
      </c>
      <c r="E98" s="16" t="str">
        <f>VLOOKUP(A98,基本信息!A:F,6,0)</f>
        <v>A20</v>
      </c>
      <c r="F98" s="17">
        <f>SUMIF(交易记录!$A:$A,库存报表!A98,交易记录!H:H)</f>
        <v>0</v>
      </c>
    </row>
    <row r="99" spans="1:6" x14ac:dyDescent="0.3">
      <c r="A99" s="16" t="s">
        <v>515</v>
      </c>
      <c r="B99" s="16">
        <f>VLOOKUP(A99,基本信息!A:E,2,0)</f>
        <v>0</v>
      </c>
      <c r="C99" s="16" t="str">
        <f>VLOOKUP(A99,基本信息!A:E,3,0)</f>
        <v>C/C,4.7uF,±20%,0402,6.3V,X5R,HF,SAMSUNG</v>
      </c>
      <c r="D99" s="16" t="str">
        <f>VLOOKUP(A99,基本信息!A:E,4,0)</f>
        <v>SAMSUNG</v>
      </c>
      <c r="E99" s="16" t="str">
        <f>VLOOKUP(A99,基本信息!A:F,6,0)</f>
        <v>A20</v>
      </c>
      <c r="F99" s="17">
        <f>SUMIF(交易记录!$A:$A,库存报表!A99,交易记录!H:H)</f>
        <v>180</v>
      </c>
    </row>
    <row r="100" spans="1:6" x14ac:dyDescent="0.3">
      <c r="A100" s="16" t="s">
        <v>413</v>
      </c>
      <c r="B100" s="16" t="str">
        <f>VLOOKUP(A100,基本信息!A:E,2,0)</f>
        <v>13100-S010028H-00</v>
      </c>
      <c r="C100" s="16" t="str">
        <f>VLOOKUP(A100,基本信息!A:E,3,0)</f>
        <v>CAP,0402,0.1uF,10%,25V,X7R,HF,Samsung</v>
      </c>
      <c r="D100" s="16" t="str">
        <f>VLOOKUP(A100,基本信息!A:E,4,0)</f>
        <v>SAMSUNG</v>
      </c>
      <c r="E100" s="16" t="str">
        <f>VLOOKUP(A100,基本信息!A:F,6,0)</f>
        <v>A20</v>
      </c>
      <c r="F100" s="17">
        <f>SUMIF(交易记录!$A:$A,库存报表!A100,交易记录!H:H)</f>
        <v>1000</v>
      </c>
    </row>
    <row r="101" spans="1:6" x14ac:dyDescent="0.3">
      <c r="A101" s="16" t="s">
        <v>416</v>
      </c>
      <c r="B101" s="16" t="str">
        <f>VLOOKUP(A101,基本信息!A:E,2,0)</f>
        <v>13100-S010280H-00</v>
      </c>
      <c r="C101" s="16" t="str">
        <f>VLOOKUP(A101,基本信息!A:E,3,0)</f>
        <v>C/C,0402,100NF,10%,16V,X7R,HF,SAMSUNG</v>
      </c>
      <c r="D101" s="16" t="str">
        <f>VLOOKUP(A101,基本信息!A:E,4,0)</f>
        <v>SAMSUNG</v>
      </c>
      <c r="E101" s="16" t="str">
        <f>VLOOKUP(A101,基本信息!A:F,6,0)</f>
        <v>A20</v>
      </c>
      <c r="F101" s="17">
        <f>SUMIF(交易记录!$A:$A,库存报表!A101,交易记录!H:H)</f>
        <v>0</v>
      </c>
    </row>
    <row r="102" spans="1:6" x14ac:dyDescent="0.3">
      <c r="A102" s="16" t="s">
        <v>1158</v>
      </c>
      <c r="B102" s="16">
        <f>VLOOKUP(A102,基本信息!A:E,2,0)</f>
        <v>0</v>
      </c>
      <c r="C102" s="16">
        <f>VLOOKUP(A102,基本信息!A:E,3,0)</f>
        <v>0</v>
      </c>
      <c r="D102" s="16" t="str">
        <f>VLOOKUP(A102,基本信息!A:E,4,0)</f>
        <v>SAMSUNG</v>
      </c>
      <c r="E102" s="16" t="str">
        <f>VLOOKUP(A102,基本信息!A:F,6,0)</f>
        <v>A20</v>
      </c>
      <c r="F102" s="17">
        <f>SUMIF(交易记录!$A:$A,库存报表!A102,交易记录!H:H)</f>
        <v>500</v>
      </c>
    </row>
    <row r="103" spans="1:6" x14ac:dyDescent="0.3">
      <c r="A103" s="16" t="s">
        <v>577</v>
      </c>
      <c r="B103" s="16" t="str">
        <f>VLOOKUP(A103,基本信息!A:E,2,0)</f>
        <v>13100-S010031H-00</v>
      </c>
      <c r="C103" s="16" t="str">
        <f>VLOOKUP(A103,基本信息!A:E,3,0)</f>
        <v>CAP,0402,0.022uF,10%,25V,X7R,HF,Samsung</v>
      </c>
      <c r="D103" s="16" t="str">
        <f>VLOOKUP(A103,基本信息!A:E,4,0)</f>
        <v>SAMSUNG</v>
      </c>
      <c r="E103" s="16" t="str">
        <f>VLOOKUP(A103,基本信息!A:F,6,0)</f>
        <v>A20</v>
      </c>
      <c r="F103" s="17">
        <f>SUMIF(交易记录!$A:$A,库存报表!A103,交易记录!H:H)</f>
        <v>0</v>
      </c>
    </row>
    <row r="104" spans="1:6" x14ac:dyDescent="0.3">
      <c r="A104" s="16" t="s">
        <v>670</v>
      </c>
      <c r="B104" s="16" t="str">
        <f>VLOOKUP(A104,基本信息!A:E,2,0)</f>
        <v>13100-S010829H-00</v>
      </c>
      <c r="C104" s="16" t="str">
        <f>VLOOKUP(A104,基本信息!A:E,3,0)</f>
        <v>C/C,0402,220nF,10%,16V,X7R,HF,SAMSUNG</v>
      </c>
      <c r="D104" s="16" t="str">
        <f>VLOOKUP(A104,基本信息!A:E,4,0)</f>
        <v>SAMSUNG</v>
      </c>
      <c r="E104" s="16" t="str">
        <f>VLOOKUP(A104,基本信息!A:F,6,0)</f>
        <v>A20</v>
      </c>
      <c r="F104" s="17">
        <f>SUMIF(交易记录!$A:$A,库存报表!A104,交易记录!H:H)</f>
        <v>0</v>
      </c>
    </row>
    <row r="105" spans="1:6" x14ac:dyDescent="0.3">
      <c r="A105" s="16" t="s">
        <v>580</v>
      </c>
      <c r="B105" s="16" t="str">
        <f>VLOOKUP(A105,基本信息!A:E,2,0)</f>
        <v>13100-S010153H-00</v>
      </c>
      <c r="C105" s="16" t="str">
        <f>VLOOKUP(A105,基本信息!A:E,3,0)</f>
        <v>C/C,0402,4700pF,10%,50V,X7R,HF,SAMSUNG</v>
      </c>
      <c r="D105" s="16" t="str">
        <f>VLOOKUP(A105,基本信息!A:E,4,0)</f>
        <v>SAMSUNG</v>
      </c>
      <c r="E105" s="16" t="str">
        <f>VLOOKUP(A105,基本信息!A:F,6,0)</f>
        <v>A20</v>
      </c>
      <c r="F105" s="17">
        <f>SUMIF(交易记录!$A:$A,库存报表!A105,交易记录!H:H)</f>
        <v>0</v>
      </c>
    </row>
    <row r="106" spans="1:6" x14ac:dyDescent="0.3">
      <c r="A106" s="16" t="s">
        <v>609</v>
      </c>
      <c r="B106" s="16" t="str">
        <f>VLOOKUP(A106,基本信息!A:E,2,0)</f>
        <v>13100-S010235H-00</v>
      </c>
      <c r="C106" s="16" t="str">
        <f>VLOOKUP(A106,基本信息!A:E,3,0)</f>
        <v>C/C,0402,470pF,5%,50V,NP0,HF,SAMSUNG</v>
      </c>
      <c r="D106" s="16" t="str">
        <f>VLOOKUP(A106,基本信息!A:E,4,0)</f>
        <v>SAMSUNG</v>
      </c>
      <c r="E106" s="16" t="str">
        <f>VLOOKUP(A106,基本信息!A:F,6,0)</f>
        <v>A20</v>
      </c>
      <c r="F106" s="17">
        <f>SUMIF(交易记录!$A:$A,库存报表!A106,交易记录!H:H)</f>
        <v>0</v>
      </c>
    </row>
    <row r="107" spans="1:6" x14ac:dyDescent="0.3">
      <c r="A107" s="16" t="s">
        <v>417</v>
      </c>
      <c r="B107" s="16" t="str">
        <f>VLOOKUP(A107,基本信息!A:E,2,0)</f>
        <v>13100-S010236H-00</v>
      </c>
      <c r="C107" s="16" t="str">
        <f>VLOOKUP(A107,基本信息!A:E,3,0)</f>
        <v>C/C,0402,68pF,5%,50V,NP0,HF,SAMSUNG</v>
      </c>
      <c r="D107" s="16" t="str">
        <f>VLOOKUP(A107,基本信息!A:E,4,0)</f>
        <v>SAMSUNG</v>
      </c>
      <c r="E107" s="16" t="str">
        <f>VLOOKUP(A107,基本信息!A:F,6,0)</f>
        <v>A20</v>
      </c>
      <c r="F107" s="17">
        <f>SUMIF(交易记录!$A:$A,库存报表!A107,交易记录!H:H)</f>
        <v>0</v>
      </c>
    </row>
    <row r="108" spans="1:6" x14ac:dyDescent="0.3">
      <c r="A108" s="16" t="s">
        <v>1177</v>
      </c>
      <c r="B108" s="16" t="str">
        <f>VLOOKUP(A108,基本信息!A:E,2,0)</f>
        <v>13100-S010264H-00</v>
      </c>
      <c r="C108" s="16">
        <f>VLOOKUP(A108,基本信息!A:E,3,0)</f>
        <v>0</v>
      </c>
      <c r="D108" s="16" t="str">
        <f>VLOOKUP(A108,基本信息!A:E,4,0)</f>
        <v>SAMSUNG</v>
      </c>
      <c r="E108" s="16" t="str">
        <f>VLOOKUP(A108,基本信息!A:F,6,0)</f>
        <v>A21</v>
      </c>
      <c r="F108" s="17">
        <f>SUMIF(交易记录!$A:$A,库存报表!A108,交易记录!H:H)</f>
        <v>500</v>
      </c>
    </row>
    <row r="109" spans="1:6" x14ac:dyDescent="0.3">
      <c r="A109" s="16" t="s">
        <v>667</v>
      </c>
      <c r="B109" s="16" t="str">
        <f>VLOOKUP(A109,基本信息!A:E,2,0)</f>
        <v>13100-S01000KH-00</v>
      </c>
      <c r="C109" s="16" t="str">
        <f>VLOOKUP(A109,基本信息!A:E,3,0)</f>
        <v>0603,10UF,20%,CL10A106MQ8NNNC,SAMSUNG</v>
      </c>
      <c r="D109" s="16" t="str">
        <f>VLOOKUP(A109,基本信息!A:E,4,0)</f>
        <v>SAMSUNG</v>
      </c>
      <c r="E109" s="16" t="str">
        <f>VLOOKUP(A109,基本信息!A:F,6,0)</f>
        <v>A21</v>
      </c>
      <c r="F109" s="17">
        <f>SUMIF(交易记录!$A:$A,库存报表!A109,交易记录!H:H)</f>
        <v>0</v>
      </c>
    </row>
    <row r="110" spans="1:6" x14ac:dyDescent="0.3">
      <c r="A110" s="16" t="s">
        <v>582</v>
      </c>
      <c r="B110" s="16" t="str">
        <f>VLOOKUP(A110,基本信息!A:E,2,0)</f>
        <v>13100-S010282H-00</v>
      </c>
      <c r="C110" s="16" t="str">
        <f>VLOOKUP(A110,基本信息!A:E,3,0)</f>
        <v>C/C,0603,4.7UF,10%,10V,X5R,HF,SAMSUNG</v>
      </c>
      <c r="D110" s="16" t="str">
        <f>VLOOKUP(A110,基本信息!A:E,4,0)</f>
        <v>SAMSUNG</v>
      </c>
      <c r="E110" s="16" t="str">
        <f>VLOOKUP(A110,基本信息!A:F,6,0)</f>
        <v>A21</v>
      </c>
      <c r="F110" s="17">
        <f>SUMIF(交易记录!$A:$A,库存报表!A110,交易记录!H:H)</f>
        <v>0</v>
      </c>
    </row>
    <row r="111" spans="1:6" x14ac:dyDescent="0.3">
      <c r="A111" s="16" t="s">
        <v>1171</v>
      </c>
      <c r="B111" s="16" t="str">
        <f>VLOOKUP(A111,基本信息!A:E,2,0)</f>
        <v>13100-S010241H-00</v>
      </c>
      <c r="C111" s="16">
        <f>VLOOKUP(A111,基本信息!A:E,3,0)</f>
        <v>0</v>
      </c>
      <c r="D111" s="16" t="str">
        <f>VLOOKUP(A111,基本信息!A:E,4,0)</f>
        <v>SAMSUNG</v>
      </c>
      <c r="E111" s="16" t="str">
        <f>VLOOKUP(A111,基本信息!A:F,6,0)</f>
        <v>A21</v>
      </c>
      <c r="F111" s="17">
        <f>SUMIF(交易记录!$A:$A,库存报表!A111,交易记录!H:H)</f>
        <v>1000</v>
      </c>
    </row>
    <row r="112" spans="1:6" x14ac:dyDescent="0.3">
      <c r="A112" s="16" t="s">
        <v>536</v>
      </c>
      <c r="B112" s="16">
        <f>VLOOKUP(A112,基本信息!A:E,2,0)</f>
        <v>0</v>
      </c>
      <c r="C112" s="16">
        <f>VLOOKUP(A112,基本信息!A:E,3,0)</f>
        <v>0</v>
      </c>
      <c r="D112" s="16" t="str">
        <f>VLOOKUP(A112,基本信息!A:E,4,0)</f>
        <v>SAMSUNG</v>
      </c>
      <c r="E112" s="16" t="str">
        <f>VLOOKUP(A112,基本信息!A:F,6,0)</f>
        <v>A21</v>
      </c>
      <c r="F112" s="17">
        <f>SUMIF(交易记录!$A:$A,库存报表!A112,交易记录!H:H)</f>
        <v>0</v>
      </c>
    </row>
    <row r="113" spans="1:6" x14ac:dyDescent="0.3">
      <c r="A113" s="16" t="s">
        <v>576</v>
      </c>
      <c r="B113" s="16" t="str">
        <f>VLOOKUP(A113,基本信息!A:E,2,0)</f>
        <v>13100-S01002HH-00</v>
      </c>
      <c r="C113" s="16" t="str">
        <f>VLOOKUP(A113,基本信息!A:E,3,0)</f>
        <v>C/C,16V,1UF,10％,X7R,0603,HF,SAMSUNG</v>
      </c>
      <c r="D113" s="16" t="str">
        <f>VLOOKUP(A113,基本信息!A:E,4,0)</f>
        <v>SAMSUNG</v>
      </c>
      <c r="E113" s="16" t="str">
        <f>VLOOKUP(A113,基本信息!A:F,6,0)</f>
        <v>A21</v>
      </c>
      <c r="F113" s="17">
        <f>SUMIF(交易记录!$A:$A,库存报表!A113,交易记录!H:H)</f>
        <v>0</v>
      </c>
    </row>
    <row r="114" spans="1:6" x14ac:dyDescent="0.3">
      <c r="A114" s="16" t="s">
        <v>668</v>
      </c>
      <c r="B114" s="16" t="str">
        <f>VLOOKUP(A114,基本信息!A:E,2,0)</f>
        <v>13100-S010075H-00</v>
      </c>
      <c r="C114" s="16" t="str">
        <f>VLOOKUP(A114,基本信息!A:E,3,0)</f>
        <v>0805,47UF,20%,CL21A476MQYNNNE,SAMSUNG</v>
      </c>
      <c r="D114" s="16" t="str">
        <f>VLOOKUP(A114,基本信息!A:E,4,0)</f>
        <v>SAMSUNG</v>
      </c>
      <c r="E114" s="16" t="str">
        <f>VLOOKUP(A114,基本信息!A:F,6,0)</f>
        <v>A21</v>
      </c>
      <c r="F114" s="17">
        <f>SUMIF(交易记录!$A:$A,库存报表!A114,交易记录!H:H)</f>
        <v>0</v>
      </c>
    </row>
    <row r="115" spans="1:6" x14ac:dyDescent="0.3">
      <c r="A115" s="16" t="s">
        <v>563</v>
      </c>
      <c r="B115" s="16" t="str">
        <f>VLOOKUP(A115,基本信息!A:E,2,0)</f>
        <v>13000-S230109H-00</v>
      </c>
      <c r="C115" s="16" t="str">
        <f>VLOOKUP(A115,基本信息!A:E,3,0)</f>
        <v>RES,0402,6.04Kohm,1%,1/16W,HF,ASJ</v>
      </c>
      <c r="D115" s="16" t="str">
        <f>VLOOKUP(A115,基本信息!A:E,4,0)</f>
        <v>ASJ</v>
      </c>
      <c r="E115" s="16" t="str">
        <f>VLOOKUP(A115,基本信息!A:F,6,0)</f>
        <v>A01</v>
      </c>
      <c r="F115" s="17">
        <f>SUMIF(交易记录!$A:$A,库存报表!A115,交易记录!H:H)</f>
        <v>0</v>
      </c>
    </row>
    <row r="116" spans="1:6" x14ac:dyDescent="0.3">
      <c r="A116" s="16" t="s">
        <v>469</v>
      </c>
      <c r="B116" s="16" t="str">
        <f>VLOOKUP(A116,基本信息!A:E,2,0)</f>
        <v>13665-S060002H-00</v>
      </c>
      <c r="C116" s="16" t="str">
        <f>VLOOKUP(A116,基本信息!A:E,3,0)</f>
        <v>IC,PD,CYPD6227-96BZXI,BGA-96,HF,Cypress</v>
      </c>
      <c r="D116" s="16" t="str">
        <f>VLOOKUP(A116,基本信息!A:E,4,0)</f>
        <v>CYPRESS</v>
      </c>
      <c r="E116" s="16" t="str">
        <f>VLOOKUP(A116,基本信息!A:F,6,0)</f>
        <v>A37</v>
      </c>
      <c r="F116" s="17">
        <f>SUMIF(交易记录!$A:$A,库存报表!A116,交易记录!H:H)</f>
        <v>0</v>
      </c>
    </row>
    <row r="117" spans="1:6" x14ac:dyDescent="0.3">
      <c r="A117" s="16" t="s">
        <v>647</v>
      </c>
      <c r="B117" s="16" t="str">
        <f>VLOOKUP(A117,基本信息!A:E,2,0)</f>
        <v>050-Z60262-001H</v>
      </c>
      <c r="C117" s="16" t="str">
        <f>VLOOKUP(A117,基本信息!A:E,3,0)</f>
        <v>BTB, H1.45, P0.4, 60P, V/T</v>
      </c>
      <c r="D117" s="16" t="str">
        <f>VLOOKUP(A117,基本信息!A:E,4,0)</f>
        <v>HRS</v>
      </c>
      <c r="E117" s="16" t="str">
        <f>VLOOKUP(A117,基本信息!A:F,6,0)</f>
        <v>A43</v>
      </c>
      <c r="F117" s="17">
        <f>SUMIF(交易记录!$A:$A,库存报表!A117,交易记录!H:H)</f>
        <v>0</v>
      </c>
    </row>
    <row r="118" spans="1:6" x14ac:dyDescent="0.3">
      <c r="A118" s="16" t="s">
        <v>502</v>
      </c>
      <c r="B118" s="16" t="str">
        <f>VLOOKUP(A118,基本信息!A:E,2,0)</f>
        <v>13606-S030001H-00</v>
      </c>
      <c r="C118" s="16" t="str">
        <f>VLOOKUP(A118,基本信息!A:E,3,0)</f>
        <v>IC,GPU, DG2 SKU4 SKU5,Intel</v>
      </c>
      <c r="D118" s="16" t="str">
        <f>VLOOKUP(A118,基本信息!A:E,4,0)</f>
        <v>INTEL</v>
      </c>
      <c r="E118" s="16" t="str">
        <f>VLOOKUP(A118,基本信息!A:F,6,0)</f>
        <v>A36</v>
      </c>
      <c r="F118" s="17">
        <f>SUMIF(交易记录!$A:$A,库存报表!A118,交易记录!H:H)</f>
        <v>0</v>
      </c>
    </row>
    <row r="119" spans="1:6" x14ac:dyDescent="0.3">
      <c r="A119" s="16" t="s">
        <v>544</v>
      </c>
      <c r="B119" s="16" t="str">
        <f>VLOOKUP(A119,基本信息!A:E,2,0)</f>
        <v>13202-S000019H-00</v>
      </c>
      <c r="C119" s="16" t="str">
        <f>VLOOKUP(A119,基本信息!A:E,3,0)</f>
        <v>CM,0806,90R,25%@100MHZ,HF,MURATA</v>
      </c>
      <c r="D119" s="16" t="str">
        <f>VLOOKUP(A119,基本信息!A:E,4,0)</f>
        <v>MURATA</v>
      </c>
      <c r="E119" s="16" t="str">
        <f>VLOOKUP(A119,基本信息!A:F,6,0)</f>
        <v>A22</v>
      </c>
      <c r="F119" s="17">
        <f>SUMIF(交易记录!$A:$A,库存报表!A119,交易记录!H:H)</f>
        <v>0</v>
      </c>
    </row>
    <row r="120" spans="1:6" x14ac:dyDescent="0.3">
      <c r="A120" s="16" t="s">
        <v>685</v>
      </c>
      <c r="B120" s="16">
        <f>VLOOKUP(A120,基本信息!A:E,2,0)</f>
        <v>0</v>
      </c>
      <c r="C120" s="16">
        <f>VLOOKUP(A120,基本信息!A:E,3,0)</f>
        <v>0</v>
      </c>
      <c r="D120" s="16" t="str">
        <f>VLOOKUP(A120,基本信息!A:E,4,0)</f>
        <v>HOSONIC</v>
      </c>
      <c r="E120" s="16" t="str">
        <f>VLOOKUP(A120,基本信息!A:F,6,0)</f>
        <v>A33</v>
      </c>
      <c r="F120" s="17">
        <f>SUMIF(交易记录!$A:$A,库存报表!A120,交易记录!H:H)</f>
        <v>0</v>
      </c>
    </row>
    <row r="121" spans="1:6" x14ac:dyDescent="0.3">
      <c r="A121" s="16" t="s">
        <v>700</v>
      </c>
      <c r="B121" s="16" t="str">
        <f>VLOOKUP(A121,基本信息!A:E,2,0)</f>
        <v>13101-S0F0022H-00</v>
      </c>
      <c r="C121" s="16" t="str">
        <f>VLOOKUP(A121,基本信息!A:E,3,0)</f>
        <v>AL E/C,SX,220UF,20%,2.5V,105C,HF,Panason</v>
      </c>
      <c r="D121" s="16" t="str">
        <f>VLOOKUP(A121,基本信息!A:E,4,0)</f>
        <v>PANASONIC</v>
      </c>
      <c r="E121" s="16" t="str">
        <f>VLOOKUP(A121,基本信息!A:F,6,0)</f>
        <v>A22</v>
      </c>
      <c r="F121" s="17">
        <f>SUMIF(交易记录!$A:$A,库存报表!A121,交易记录!H:H)</f>
        <v>0</v>
      </c>
    </row>
    <row r="122" spans="1:6" x14ac:dyDescent="0.3">
      <c r="A122" s="16" t="s">
        <v>592</v>
      </c>
      <c r="B122" s="16" t="str">
        <f>VLOOKUP(A122,基本信息!A:E,2,0)</f>
        <v>13100-S0F0007H-00</v>
      </c>
      <c r="C122" s="16" t="str">
        <f>VLOOKUP(A122,基本信息!A:E,3,0)</f>
        <v>CAP,SX,330UF,20%,2.5V,105C,HF,Panasonic</v>
      </c>
      <c r="D122" s="16" t="str">
        <f>VLOOKUP(A122,基本信息!A:E,4,0)</f>
        <v>PANASONIC</v>
      </c>
      <c r="E122" s="16" t="str">
        <f>VLOOKUP(A122,基本信息!A:F,6,0)</f>
        <v>A22</v>
      </c>
      <c r="F122" s="17">
        <f>SUMIF(交易记录!$A:$A,库存报表!A122,交易记录!H:H)</f>
        <v>0</v>
      </c>
    </row>
    <row r="123" spans="1:6" x14ac:dyDescent="0.3">
      <c r="A123" s="16" t="s">
        <v>593</v>
      </c>
      <c r="B123" s="16" t="str">
        <f>VLOOKUP(A123,基本信息!A:E,2,0)</f>
        <v>13101-S0F0011H-00</v>
      </c>
      <c r="C123" s="16" t="str">
        <f>VLOOKUP(A123,基本信息!A:E,3,0)</f>
        <v>AL E/C,470uF,20%,2.5V,HF,PANASONIC</v>
      </c>
      <c r="D123" s="16" t="str">
        <f>VLOOKUP(A123,基本信息!A:E,4,0)</f>
        <v>PANASONIC</v>
      </c>
      <c r="E123" s="16" t="str">
        <f>VLOOKUP(A123,基本信息!A:F,6,0)</f>
        <v>A22</v>
      </c>
      <c r="F123" s="17">
        <f>SUMIF(交易记录!$A:$A,库存报表!A123,交易记录!H:H)</f>
        <v>0</v>
      </c>
    </row>
    <row r="124" spans="1:6" x14ac:dyDescent="0.3">
      <c r="A124" s="16" t="s">
        <v>677</v>
      </c>
      <c r="B124" s="16">
        <f>VLOOKUP(A124,基本信息!A:E,2,0)</f>
        <v>0</v>
      </c>
      <c r="C124" s="16" t="str">
        <f>VLOOKUP(A124,基本信息!A:E,3,0)</f>
        <v>S LED ELSS-206SURWA/S530-A3/S290 RED</v>
      </c>
      <c r="D124" s="16" t="str">
        <f>VLOOKUP(A124,基本信息!A:E,4,0)</f>
        <v>Everlight</v>
      </c>
      <c r="E124" s="16" t="str">
        <f>VLOOKUP(A124,基本信息!A:F,6,0)</f>
        <v>A31</v>
      </c>
      <c r="F124" s="17">
        <f>SUMIF(交易记录!$A:$A,库存报表!A124,交易记录!H:H)</f>
        <v>0</v>
      </c>
    </row>
    <row r="125" spans="1:6" x14ac:dyDescent="0.3">
      <c r="A125" s="16" t="s">
        <v>625</v>
      </c>
      <c r="B125" s="16" t="str">
        <f>VLOOKUP(A125,基本信息!A:E,2,0)</f>
        <v>13201-S340008H-00</v>
      </c>
      <c r="C125" s="16" t="str">
        <f>VLOOKUP(A125,基本信息!A:E,3,0)</f>
        <v>IND,S,7.5*6.9*3.0,1UH,20%,HF,TRIO</v>
      </c>
      <c r="D125" s="16" t="str">
        <f>VLOOKUP(A125,基本信息!A:E,4,0)</f>
        <v>TRIO</v>
      </c>
      <c r="E125" s="16" t="str">
        <f>VLOOKUP(A125,基本信息!A:F,6,0)</f>
        <v>A27</v>
      </c>
      <c r="F125" s="17">
        <f>SUMIF(交易记录!$A:$A,库存报表!A125,交易记录!H:H)</f>
        <v>0</v>
      </c>
    </row>
    <row r="126" spans="1:6" x14ac:dyDescent="0.3">
      <c r="A126" s="16" t="s">
        <v>624</v>
      </c>
      <c r="B126" s="16" t="str">
        <f>VLOOKUP(A126,基本信息!A:E,2,0)</f>
        <v>13201-S340005H-00</v>
      </c>
      <c r="C126" s="16" t="str">
        <f>VLOOKUP(A126,基本信息!A:E,3,0)</f>
        <v>IND,S,7.6*6.8*3.0,1500NH,20%,HF,TRIO</v>
      </c>
      <c r="D126" s="16" t="str">
        <f>VLOOKUP(A126,基本信息!A:E,4,0)</f>
        <v>TRIO</v>
      </c>
      <c r="E126" s="16" t="str">
        <f>VLOOKUP(A126,基本信息!A:F,6,0)</f>
        <v>A27</v>
      </c>
      <c r="F126" s="17">
        <f>SUMIF(交易记录!$A:$A,库存报表!A126,交易记录!H:H)</f>
        <v>0</v>
      </c>
    </row>
    <row r="127" spans="1:6" x14ac:dyDescent="0.3">
      <c r="A127" s="16" t="s">
        <v>645</v>
      </c>
      <c r="B127" s="16" t="str">
        <f>VLOOKUP(A127,基本信息!A:E,2,0)</f>
        <v>13201-S340007H-00</v>
      </c>
      <c r="C127" s="16" t="str">
        <f>VLOOKUP(A127,基本信息!A:E,3,0)</f>
        <v>IND,S,7.4*6.9*3.0,2200NH,20%,HF,TRIO</v>
      </c>
      <c r="D127" s="16" t="str">
        <f>VLOOKUP(A127,基本信息!A:E,4,0)</f>
        <v>TRIO</v>
      </c>
      <c r="E127" s="16" t="str">
        <f>VLOOKUP(A127,基本信息!A:F,6,0)</f>
        <v>A27</v>
      </c>
      <c r="F127" s="17">
        <f>SUMIF(交易记录!$A:$A,库存报表!A127,交易记录!H:H)</f>
        <v>0</v>
      </c>
    </row>
    <row r="128" spans="1:6" x14ac:dyDescent="0.3">
      <c r="A128" s="16" t="s">
        <v>494</v>
      </c>
      <c r="B128" s="16" t="str">
        <f>VLOOKUP(A128,基本信息!A:E,2,0)</f>
        <v>13201-S340003H-00</v>
      </c>
      <c r="C128" s="16" t="str">
        <f>VLOOKUP(A128,基本信息!A:E,3,0)</f>
        <v>IND,S,7.3*6.8*3.0,2200NH,20%,HF,TRIO</v>
      </c>
      <c r="D128" s="16" t="str">
        <f>VLOOKUP(A128,基本信息!A:E,4,0)</f>
        <v>TRIO</v>
      </c>
      <c r="E128" s="16" t="str">
        <f>VLOOKUP(A128,基本信息!A:F,6,0)</f>
        <v>A27</v>
      </c>
      <c r="F128" s="17">
        <f>SUMIF(交易记录!$A:$A,库存报表!A128,交易记录!H:H)</f>
        <v>0</v>
      </c>
    </row>
    <row r="129" spans="1:6" x14ac:dyDescent="0.3">
      <c r="A129" s="16" t="s">
        <v>633</v>
      </c>
      <c r="B129" s="16" t="str">
        <f>VLOOKUP(A129,基本信息!A:E,2,0)</f>
        <v>13201-S340004H-00</v>
      </c>
      <c r="C129" s="16" t="str">
        <f>VLOOKUP(A129,基本信息!A:E,3,0)</f>
        <v>IND,S,7.6*6.9*1.5,2200NH,20%,HF,TRIO</v>
      </c>
      <c r="D129" s="16" t="str">
        <f>VLOOKUP(A129,基本信息!A:E,4,0)</f>
        <v>TRIO</v>
      </c>
      <c r="E129" s="16" t="str">
        <f>VLOOKUP(A129,基本信息!A:F,6,0)</f>
        <v>A27</v>
      </c>
      <c r="F129" s="17">
        <f>SUMIF(交易记录!$A:$A,库存报表!A129,交易记录!H:H)</f>
        <v>0</v>
      </c>
    </row>
    <row r="130" spans="1:6" x14ac:dyDescent="0.3">
      <c r="A130" s="16" t="s">
        <v>623</v>
      </c>
      <c r="B130" s="16" t="str">
        <f>VLOOKUP(A130,基本信息!A:E,2,0)</f>
        <v>13201-S340006H-00</v>
      </c>
      <c r="C130" s="16" t="str">
        <f>VLOOKUP(A130,基本信息!A:E,3,0)</f>
        <v>IND,S,7.5*6.9*2.4,220NH,20%,HF,TRIO</v>
      </c>
      <c r="D130" s="16" t="str">
        <f>VLOOKUP(A130,基本信息!A:E,4,0)</f>
        <v>TRIO</v>
      </c>
      <c r="E130" s="16" t="str">
        <f>VLOOKUP(A130,基本信息!A:F,6,0)</f>
        <v>A27</v>
      </c>
      <c r="F130" s="17">
        <f>SUMIF(交易记录!$A:$A,库存报表!A130,交易记录!H:H)</f>
        <v>0</v>
      </c>
    </row>
    <row r="131" spans="1:6" x14ac:dyDescent="0.3">
      <c r="A131" s="16" t="s">
        <v>581</v>
      </c>
      <c r="B131" s="16" t="str">
        <f>VLOOKUP(A131,基本信息!A:E,2,0)</f>
        <v>136B1-S5H0001H-00</v>
      </c>
      <c r="C131" s="16" t="str">
        <f>VLOOKUP(A131,基本信息!A:E,3,0)</f>
        <v>IC LDO,EM5109AVT-00A,DFN3x3-10,HF,EMC</v>
      </c>
      <c r="D131" s="16" t="str">
        <f>VLOOKUP(A131,基本信息!A:E,4,0)</f>
        <v>EXCELLIANCE</v>
      </c>
      <c r="E131" s="16" t="str">
        <f>VLOOKUP(A131,基本信息!A:F,6,0)</f>
        <v>A38</v>
      </c>
      <c r="F131" s="17">
        <f>SUMIF(交易记录!$A:$A,库存报表!A131,交易记录!H:H)</f>
        <v>0</v>
      </c>
    </row>
    <row r="132" spans="1:6" x14ac:dyDescent="0.3">
      <c r="A132" s="16" t="s">
        <v>505</v>
      </c>
      <c r="B132" s="16" t="str">
        <f>VLOOKUP(A132,基本信息!A:E,2,0)</f>
        <v>136D2-S5H0003H-00</v>
      </c>
      <c r="C132" s="16" t="str">
        <f>VLOOKUP(A132,基本信息!A:E,3,0)</f>
        <v>IC,LoadSwitch,EM5201DV,DFN3X3-08,HF,EMC</v>
      </c>
      <c r="D132" s="16" t="str">
        <f>VLOOKUP(A132,基本信息!A:E,4,0)</f>
        <v>EXCELLIANCE</v>
      </c>
      <c r="E132" s="16" t="str">
        <f>VLOOKUP(A132,基本信息!A:F,6,0)</f>
        <v>A38</v>
      </c>
      <c r="F132" s="17">
        <f>SUMIF(交易记录!$A:$A,库存报表!A132,交易记录!H:H)</f>
        <v>0</v>
      </c>
    </row>
    <row r="133" spans="1:6" x14ac:dyDescent="0.3">
      <c r="A133" s="16" t="s">
        <v>414</v>
      </c>
      <c r="B133" s="16" t="str">
        <f>VLOOKUP(A133,基本信息!A:E,2,0)</f>
        <v>136D2-S5H0004H-00</v>
      </c>
      <c r="C133" s="16" t="str">
        <f>VLOOKUP(A133,基本信息!A:E,3,0)</f>
        <v>IC,LoadSwitch,,EM5207VF,DFN3X2-14,HF,EMC</v>
      </c>
      <c r="D133" s="16" t="str">
        <f>VLOOKUP(A133,基本信息!A:E,4,0)</f>
        <v>EXCELLIANCE</v>
      </c>
      <c r="E133" s="16" t="str">
        <f>VLOOKUP(A133,基本信息!A:F,6,0)</f>
        <v>A38</v>
      </c>
      <c r="F133" s="17">
        <f>SUMIF(交易记录!$A:$A,库存报表!A133,交易记录!H:H)</f>
        <v>0</v>
      </c>
    </row>
    <row r="134" spans="1:6" x14ac:dyDescent="0.3">
      <c r="A134" s="16" t="s">
        <v>584</v>
      </c>
      <c r="B134" s="16" t="str">
        <f>VLOOKUP(A134,基本信息!A:E,2,0)</f>
        <v>136D2-S5H0001H-00</v>
      </c>
      <c r="C134" s="16" t="str">
        <f>VLOOKUP(A134,基本信息!A:E,3,0)</f>
        <v>IC SWITCH IC,DFN3X2-14L,6A,EM5209VF,EMC</v>
      </c>
      <c r="D134" s="16" t="str">
        <f>VLOOKUP(A134,基本信息!A:E,4,0)</f>
        <v>EXCELLIANCE</v>
      </c>
      <c r="E134" s="16" t="str">
        <f>VLOOKUP(A134,基本信息!A:F,6,0)</f>
        <v>A38</v>
      </c>
      <c r="F134" s="17">
        <f>SUMIF(交易记录!$A:$A,库存报表!A134,交易记录!H:H)</f>
        <v>0</v>
      </c>
    </row>
    <row r="135" spans="1:6" x14ac:dyDescent="0.3">
      <c r="A135" s="16" t="s">
        <v>432</v>
      </c>
      <c r="B135" s="16" t="str">
        <f>VLOOKUP(A135,基本信息!A:E,2,0)</f>
        <v>13200-S010077H-00</v>
      </c>
      <c r="C135" s="16" t="str">
        <f>VLOOKUP(A135,基本信息!A:E,3,0)</f>
        <v>BEAD,0402,300R,25%,100mA,HF,TAITECH</v>
      </c>
      <c r="D135" s="16" t="str">
        <f>VLOOKUP(A135,基本信息!A:E,4,0)</f>
        <v>TAITECH</v>
      </c>
      <c r="E135" s="16" t="str">
        <f>VLOOKUP(A135,基本信息!A:F,6,0)</f>
        <v>A28</v>
      </c>
      <c r="F135" s="17">
        <f>SUMIF(交易记录!$A:$A,库存报表!A135,交易记录!H:H)</f>
        <v>0</v>
      </c>
    </row>
    <row r="136" spans="1:6" x14ac:dyDescent="0.3">
      <c r="A136" s="16" t="s">
        <v>651</v>
      </c>
      <c r="B136" s="16" t="str">
        <f>VLOOKUP(A136,基本信息!A:E,2,0)</f>
        <v>050-Z20262-001H</v>
      </c>
      <c r="C136" s="16" t="str">
        <f>VLOOKUP(A136,基本信息!A:E,3,0)</f>
        <v>ZIF, H1.7, P0.5, 20P, R/A</v>
      </c>
      <c r="D136" s="16" t="str">
        <f>VLOOKUP(A136,基本信息!A:E,4,0)</f>
        <v>HRS</v>
      </c>
      <c r="E136" s="16" t="str">
        <f>VLOOKUP(A136,基本信息!A:F,6,0)</f>
        <v>A43</v>
      </c>
      <c r="F136" s="17">
        <f>SUMIF(交易记录!$A:$A,库存报表!A136,交易记录!H:H)</f>
        <v>0</v>
      </c>
    </row>
    <row r="137" spans="1:6" x14ac:dyDescent="0.3">
      <c r="A137" s="16" t="s">
        <v>1154</v>
      </c>
      <c r="B137" s="16">
        <f>VLOOKUP(A137,基本信息!A:E,2,0)</f>
        <v>0</v>
      </c>
      <c r="C137" s="16" t="str">
        <f>VLOOKUP(A137,基本信息!A:E,3,0)</f>
        <v>G916T1UF_SOT23-5</v>
      </c>
      <c r="D137" s="16">
        <f>VLOOKUP(A137,基本信息!A:E,4,0)</f>
        <v>0</v>
      </c>
      <c r="E137" s="16" t="str">
        <f>VLOOKUP(A137,基本信息!A:F,6,0)</f>
        <v>A38</v>
      </c>
      <c r="F137" s="17">
        <f>SUMIF(交易记录!$A:$A,库存报表!A137,交易记录!H:H)</f>
        <v>0</v>
      </c>
    </row>
    <row r="138" spans="1:6" x14ac:dyDescent="0.3">
      <c r="A138" s="16" t="s">
        <v>680</v>
      </c>
      <c r="B138" s="16">
        <f>VLOOKUP(A138,基本信息!A:E,2,0)</f>
        <v>0</v>
      </c>
      <c r="C138" s="16" t="str">
        <f>VLOOKUP(A138,基本信息!A:E,3,0)</f>
        <v>S IC G916T1UF SOT23 5P ADJUSTABLE LDO</v>
      </c>
      <c r="D138" s="16" t="str">
        <f>VLOOKUP(A138,基本信息!A:E,4,0)</f>
        <v>TA-I</v>
      </c>
      <c r="E138" s="16" t="str">
        <f>VLOOKUP(A138,基本信息!A:F,6,0)</f>
        <v>A38</v>
      </c>
      <c r="F138" s="17">
        <f>SUMIF(交易记录!$A:$A,库存报表!A138,交易记录!H:H)</f>
        <v>0</v>
      </c>
    </row>
    <row r="139" spans="1:6" x14ac:dyDescent="0.3">
      <c r="A139" s="16" t="s">
        <v>569</v>
      </c>
      <c r="B139" s="16" t="str">
        <f>VLOOKUP(A139,基本信息!A:E,2,0)</f>
        <v>13100-S000359H-00</v>
      </c>
      <c r="C139" s="16" t="str">
        <f>VLOOKUP(A139,基本信息!A:E,3,0)</f>
        <v>C/C,0402,0.1UF,10%,25V,X7R,HF,MURATA</v>
      </c>
      <c r="D139" s="16" t="str">
        <f>VLOOKUP(A139,基本信息!A:E,4,0)</f>
        <v>MURATA</v>
      </c>
      <c r="E139" s="16" t="str">
        <f>VLOOKUP(A139,基本信息!A:F,6,0)</f>
        <v>A22</v>
      </c>
      <c r="F139" s="17">
        <f>SUMIF(交易记录!$A:$A,库存报表!A139,交易记录!H:H)</f>
        <v>0</v>
      </c>
    </row>
    <row r="140" spans="1:6" x14ac:dyDescent="0.3">
      <c r="A140" s="16" t="s">
        <v>408</v>
      </c>
      <c r="B140" s="16" t="str">
        <f>VLOOKUP(A140,基本信息!A:E,2,0)</f>
        <v>13100-S000763H-00</v>
      </c>
      <c r="C140" s="16" t="str">
        <f>VLOOKUP(A140,基本信息!A:E,3,0)</f>
        <v>C/C,0201,18pF,5%,25V,NP0,HF,MURATA</v>
      </c>
      <c r="D140" s="16" t="str">
        <f>VLOOKUP(A140,基本信息!A:E,4,0)</f>
        <v>MURATA</v>
      </c>
      <c r="E140" s="16" t="str">
        <f>VLOOKUP(A140,基本信息!A:F,6,0)</f>
        <v>A22</v>
      </c>
      <c r="F140" s="17">
        <f>SUMIF(交易记录!$A:$A,库存报表!A140,交易记录!H:H)</f>
        <v>0</v>
      </c>
    </row>
    <row r="141" spans="1:6" x14ac:dyDescent="0.3">
      <c r="A141" s="16" t="s">
        <v>406</v>
      </c>
      <c r="B141" s="16" t="str">
        <f>VLOOKUP(A141,基本信息!A:E,2,0)</f>
        <v>13100-S000681H-00</v>
      </c>
      <c r="C141" s="16" t="str">
        <f>VLOOKUP(A141,基本信息!A:E,3,0)</f>
        <v>C/C,0201,1UF,6.3V, X5R,HF,MURATA</v>
      </c>
      <c r="D141" s="16" t="str">
        <f>VLOOKUP(A141,基本信息!A:E,4,0)</f>
        <v>MURATA</v>
      </c>
      <c r="E141" s="16" t="str">
        <f>VLOOKUP(A141,基本信息!A:F,6,0)</f>
        <v>A23</v>
      </c>
      <c r="F141" s="17">
        <f>SUMIF(交易记录!$A:$A,库存报表!A141,交易记录!H:H)</f>
        <v>2000</v>
      </c>
    </row>
    <row r="142" spans="1:6" x14ac:dyDescent="0.3">
      <c r="A142" s="16" t="s">
        <v>531</v>
      </c>
      <c r="B142" s="16" t="str">
        <f>VLOOKUP(A142,基本信息!A:E,2,0)</f>
        <v>13100-S000685H-00</v>
      </c>
      <c r="C142" s="16" t="str">
        <f>VLOOKUP(A142,基本信息!A:E,3,0)</f>
        <v>C/C,0201,2.2UF,10V,X5R,HF,MURATA</v>
      </c>
      <c r="D142" s="16" t="str">
        <f>VLOOKUP(A142,基本信息!A:E,4,0)</f>
        <v>MURATA</v>
      </c>
      <c r="E142" s="16" t="str">
        <f>VLOOKUP(A142,基本信息!A:F,6,0)</f>
        <v>A23</v>
      </c>
      <c r="F142" s="17">
        <f>SUMIF(交易记录!$A:$A,库存报表!A142,交易记录!H:H)</f>
        <v>0</v>
      </c>
    </row>
    <row r="143" spans="1:6" x14ac:dyDescent="0.3">
      <c r="A143" s="16" t="s">
        <v>404</v>
      </c>
      <c r="B143" s="16" t="str">
        <f>VLOOKUP(A143,基本信息!A:E,2,0)</f>
        <v>13100-S000262H-00</v>
      </c>
      <c r="C143" s="16" t="str">
        <f>VLOOKUP(A143,基本信息!A:E,3,0)</f>
        <v>0201,100NF,10%,GRM033R61C104KE84D,MURATA</v>
      </c>
      <c r="D143" s="16" t="str">
        <f>VLOOKUP(A143,基本信息!A:E,4,0)</f>
        <v>MURATA</v>
      </c>
      <c r="E143" s="16" t="str">
        <f>VLOOKUP(A143,基本信息!A:F,6,0)</f>
        <v>A23</v>
      </c>
      <c r="F143" s="17">
        <f>SUMIF(交易记录!$A:$A,库存报表!A143,交易记录!H:H)</f>
        <v>0</v>
      </c>
    </row>
    <row r="144" spans="1:6" x14ac:dyDescent="0.3">
      <c r="A144" s="16" t="s">
        <v>409</v>
      </c>
      <c r="B144" s="16" t="str">
        <f>VLOOKUP(A144,基本信息!A:E,2,0)</f>
        <v>13100-S000820H-00</v>
      </c>
      <c r="C144" s="16" t="str">
        <f>VLOOKUP(A144,基本信息!A:E,3,0)</f>
        <v>MLCC,0.22UF/25V,X5R,(0201),20%,Murata</v>
      </c>
      <c r="D144" s="16" t="str">
        <f>VLOOKUP(A144,基本信息!A:E,4,0)</f>
        <v>MURATA</v>
      </c>
      <c r="E144" s="16" t="str">
        <f>VLOOKUP(A144,基本信息!A:F,6,0)</f>
        <v>A23</v>
      </c>
      <c r="F144" s="17">
        <f>SUMIF(交易记录!$A:$A,库存报表!A144,交易记录!H:H)</f>
        <v>0</v>
      </c>
    </row>
    <row r="145" spans="1:6" x14ac:dyDescent="0.3">
      <c r="A145" s="16" t="s">
        <v>405</v>
      </c>
      <c r="B145" s="16" t="str">
        <f>VLOOKUP(A145,基本信息!A:E,2,0)</f>
        <v>13100-S000679H-00</v>
      </c>
      <c r="C145" s="16" t="str">
        <f>VLOOKUP(A145,基本信息!A:E,3,0)</f>
        <v>C/C,390PF,10%,25V,X7R,0201,Murata,HF</v>
      </c>
      <c r="D145" s="16" t="str">
        <f>VLOOKUP(A145,基本信息!A:E,4,0)</f>
        <v>MURATA</v>
      </c>
      <c r="E145" s="16" t="str">
        <f>VLOOKUP(A145,基本信息!A:F,6,0)</f>
        <v>A23</v>
      </c>
      <c r="F145" s="17">
        <f>SUMIF(交易记录!$A:$A,库存报表!A145,交易记录!H:H)</f>
        <v>0</v>
      </c>
    </row>
    <row r="146" spans="1:6" x14ac:dyDescent="0.3">
      <c r="A146" s="16" t="s">
        <v>567</v>
      </c>
      <c r="B146" s="16" t="str">
        <f>VLOOKUP(A146,基本信息!A:E,2,0)</f>
        <v>13100-S000265H-00</v>
      </c>
      <c r="C146" s="16" t="str">
        <f>VLOOKUP(A146,基本信息!A:E,3,0)</f>
        <v>C/C,0402,100PF,5%,50V,C0G,HF,MURATA</v>
      </c>
      <c r="D146" s="16" t="str">
        <f>VLOOKUP(A146,基本信息!A:E,4,0)</f>
        <v>MURATA</v>
      </c>
      <c r="E146" s="16" t="str">
        <f>VLOOKUP(A146,基本信息!A:F,6,0)</f>
        <v>A24</v>
      </c>
      <c r="F146" s="17">
        <f>SUMIF(交易记录!$A:$A,库存报表!A146,交易记录!H:H)</f>
        <v>0</v>
      </c>
    </row>
    <row r="147" spans="1:6" x14ac:dyDescent="0.3">
      <c r="A147" s="16" t="s">
        <v>402</v>
      </c>
      <c r="B147" s="16" t="str">
        <f>VLOOKUP(A147,基本信息!A:E,2,0)</f>
        <v>13100-S000152H-00</v>
      </c>
      <c r="C147" s="16" t="str">
        <f>VLOOKUP(A147,基本信息!A:E,3,0)</f>
        <v>C/C,0402,3pF,±0.25pF,50V,C0G,HF,MURATA</v>
      </c>
      <c r="D147" s="16" t="str">
        <f>VLOOKUP(A147,基本信息!A:E,4,0)</f>
        <v>MURATA</v>
      </c>
      <c r="E147" s="16" t="str">
        <f>VLOOKUP(A147,基本信息!A:F,6,0)</f>
        <v>A24</v>
      </c>
      <c r="F147" s="17">
        <f>SUMIF(交易记录!$A:$A,库存报表!A147,交易记录!H:H)</f>
        <v>0</v>
      </c>
    </row>
    <row r="148" spans="1:6" x14ac:dyDescent="0.3">
      <c r="A148" s="16" t="s">
        <v>565</v>
      </c>
      <c r="B148" s="16" t="str">
        <f>VLOOKUP(A148,基本信息!A:E,2,0)</f>
        <v>13100-S000211H-00</v>
      </c>
      <c r="C148" s="16" t="str">
        <f>VLOOKUP(A148,基本信息!A:E,3,0)</f>
        <v>C/C,10uF,GRM155R60J106ME05D,HF,MURATA</v>
      </c>
      <c r="D148" s="16" t="str">
        <f>VLOOKUP(A148,基本信息!A:E,4,0)</f>
        <v>MURATA</v>
      </c>
      <c r="E148" s="16" t="str">
        <f>VLOOKUP(A148,基本信息!A:F,6,0)</f>
        <v>A24</v>
      </c>
      <c r="F148" s="17">
        <f>SUMIF(交易记录!$A:$A,库存报表!A148,交易记录!H:H)</f>
        <v>0</v>
      </c>
    </row>
    <row r="149" spans="1:6" x14ac:dyDescent="0.3">
      <c r="A149" s="16" t="s">
        <v>608</v>
      </c>
      <c r="B149" s="16" t="str">
        <f>VLOOKUP(A149,基本信息!A:E,2,0)</f>
        <v>13100-S000257H-00</v>
      </c>
      <c r="C149" s="16" t="str">
        <f>VLOOKUP(A149,基本信息!A:E,3,0)</f>
        <v>C/C,0402,2.2UF,10%,6.3V,X5R,HF,MURATA</v>
      </c>
      <c r="D149" s="16" t="str">
        <f>VLOOKUP(A149,基本信息!A:E,4,0)</f>
        <v>MURATA</v>
      </c>
      <c r="E149" s="16" t="str">
        <f>VLOOKUP(A149,基本信息!A:F,6,0)</f>
        <v>A24</v>
      </c>
      <c r="F149" s="17">
        <f>SUMIF(交易记录!$A:$A,库存报表!A149,交易记录!H:H)</f>
        <v>0</v>
      </c>
    </row>
    <row r="150" spans="1:6" x14ac:dyDescent="0.3">
      <c r="A150" s="16" t="s">
        <v>1159</v>
      </c>
      <c r="B150" s="16" t="str">
        <f>VLOOKUP(A150,基本信息!A:E,2,0)</f>
        <v>13100-S000249H-00</v>
      </c>
      <c r="C150" s="16">
        <f>VLOOKUP(A150,基本信息!A:E,3,0)</f>
        <v>0</v>
      </c>
      <c r="D150" s="16" t="str">
        <f>VLOOKUP(A150,基本信息!A:E,4,0)</f>
        <v>MURATA</v>
      </c>
      <c r="E150" s="16" t="str">
        <f>VLOOKUP(A150,基本信息!A:F,6,0)</f>
        <v>A24</v>
      </c>
      <c r="F150" s="17">
        <f>SUMIF(交易记录!$A:$A,库存报表!A150,交易记录!H:H)</f>
        <v>1000</v>
      </c>
    </row>
    <row r="151" spans="1:6" x14ac:dyDescent="0.3">
      <c r="A151" s="16" t="s">
        <v>412</v>
      </c>
      <c r="B151" s="16" t="str">
        <f>VLOOKUP(A151,基本信息!A:E,2,0)</f>
        <v>13100-S000987H-00</v>
      </c>
      <c r="C151" s="16" t="str">
        <f>VLOOKUP(A151,基本信息!A:E,3,0)</f>
        <v>MLCC - SMD/SMT 4.7UF 6.3V 20% 0402</v>
      </c>
      <c r="D151" s="16" t="str">
        <f>VLOOKUP(A151,基本信息!A:E,4,0)</f>
        <v>MURATA</v>
      </c>
      <c r="E151" s="16" t="str">
        <f>VLOOKUP(A151,基本信息!A:F,6,0)</f>
        <v>A24</v>
      </c>
      <c r="F151" s="17">
        <f>SUMIF(交易记录!$A:$A,库存报表!A151,交易记录!H:H)</f>
        <v>0</v>
      </c>
    </row>
    <row r="152" spans="1:6" x14ac:dyDescent="0.3">
      <c r="A152" s="16" t="s">
        <v>514</v>
      </c>
      <c r="B152" s="16" t="str">
        <f>VLOOKUP(A152,基本信息!A:E,2,0)</f>
        <v>13100-S000145H-00</v>
      </c>
      <c r="C152" s="16" t="str">
        <f>VLOOKUP(A152,基本信息!A:E,3,0)</f>
        <v>C/C,0402,4.7UF,20%,6.3V,X5R,HF,MURATA</v>
      </c>
      <c r="D152" s="16" t="str">
        <f>VLOOKUP(A152,基本信息!A:E,4,0)</f>
        <v>MURATA</v>
      </c>
      <c r="E152" s="16" t="str">
        <f>VLOOKUP(A152,基本信息!A:F,6,0)</f>
        <v>A24</v>
      </c>
      <c r="F152" s="17">
        <f>SUMIF(交易记录!$A:$A,库存报表!A152,交易记录!H:H)</f>
        <v>2000</v>
      </c>
    </row>
    <row r="153" spans="1:6" x14ac:dyDescent="0.3">
      <c r="A153" s="16" t="s">
        <v>516</v>
      </c>
      <c r="B153" s="16" t="str">
        <f>VLOOKUP(A153,基本信息!A:E,2,0)</f>
        <v>13100-S000383H-00</v>
      </c>
      <c r="C153" s="16" t="str">
        <f>VLOOKUP(A153,基本信息!A:E,3,0)</f>
        <v>C/C,0402,1UF,10%,10V,X5R,HF,MURATA</v>
      </c>
      <c r="D153" s="16" t="str">
        <f>VLOOKUP(A153,基本信息!A:E,4,0)</f>
        <v>MURATA</v>
      </c>
      <c r="E153" s="16" t="str">
        <f>VLOOKUP(A153,基本信息!A:F,6,0)</f>
        <v>A24</v>
      </c>
      <c r="F153" s="17">
        <f>SUMIF(交易记录!$A:$A,库存报表!A153,交易记录!H:H)</f>
        <v>0</v>
      </c>
    </row>
    <row r="154" spans="1:6" x14ac:dyDescent="0.3">
      <c r="A154" s="16" t="s">
        <v>618</v>
      </c>
      <c r="B154" s="16" t="str">
        <f>VLOOKUP(A154,基本信息!A:E,2,0)</f>
        <v>13100-S000903H-00</v>
      </c>
      <c r="C154" s="16" t="str">
        <f>VLOOKUP(A154,基本信息!A:E,3,0)</f>
        <v>C/C 10uF/±20%/0402/X5R/-55~85℃/10Vdc</v>
      </c>
      <c r="D154" s="16" t="str">
        <f>VLOOKUP(A154,基本信息!A:E,4,0)</f>
        <v>MURATA</v>
      </c>
      <c r="E154" s="16" t="str">
        <f>VLOOKUP(A154,基本信息!A:F,6,0)</f>
        <v>A24</v>
      </c>
      <c r="F154" s="17">
        <f>SUMIF(交易记录!$A:$A,库存报表!A154,交易记录!H:H)</f>
        <v>0</v>
      </c>
    </row>
    <row r="155" spans="1:6" x14ac:dyDescent="0.3">
      <c r="A155" s="16" t="s">
        <v>566</v>
      </c>
      <c r="B155" s="16" t="str">
        <f>VLOOKUP(A155,基本信息!A:E,2,0)</f>
        <v>13100-S000263H-00</v>
      </c>
      <c r="C155" s="16" t="str">
        <f>VLOOKUP(A155,基本信息!A:E,3,0)</f>
        <v>C/C,0402,1UF,10%,25V,X5R,HF,MURATA</v>
      </c>
      <c r="D155" s="16" t="str">
        <f>VLOOKUP(A155,基本信息!A:E,4,0)</f>
        <v>MURATA</v>
      </c>
      <c r="E155" s="16" t="str">
        <f>VLOOKUP(A155,基本信息!A:F,6,0)</f>
        <v>A24</v>
      </c>
      <c r="F155" s="17">
        <f>SUMIF(交易记录!$A:$A,库存报表!A155,交易记录!H:H)</f>
        <v>0</v>
      </c>
    </row>
    <row r="156" spans="1:6" x14ac:dyDescent="0.3">
      <c r="A156" s="16" t="s">
        <v>573</v>
      </c>
      <c r="B156" s="16" t="str">
        <f>VLOOKUP(A156,基本信息!A:E,2,0)</f>
        <v>13100-S000979H-00</v>
      </c>
      <c r="C156" s="16" t="str">
        <f>VLOOKUP(A156,基本信息!A:E,3,0)</f>
        <v>CAP CER 2.2UF 25V 10% X5R 0402</v>
      </c>
      <c r="D156" s="16" t="str">
        <f>VLOOKUP(A156,基本信息!A:E,4,0)</f>
        <v>MURATA</v>
      </c>
      <c r="E156" s="16" t="str">
        <f>VLOOKUP(A156,基本信息!A:F,6,0)</f>
        <v>A24</v>
      </c>
      <c r="F156" s="17">
        <f>SUMIF(交易记录!$A:$A,库存报表!A156,交易记录!H:H)</f>
        <v>0</v>
      </c>
    </row>
    <row r="157" spans="1:6" x14ac:dyDescent="0.3">
      <c r="A157" s="16" t="s">
        <v>572</v>
      </c>
      <c r="B157" s="16" t="str">
        <f>VLOOKUP(A157,基本信息!A:E,2,0)</f>
        <v>13100-S000610H-00</v>
      </c>
      <c r="C157" s="16" t="str">
        <f>VLOOKUP(A157,基本信息!A:E,3,0)</f>
        <v>CAP,0402,1uF,10%,6.3V,X7R,HF</v>
      </c>
      <c r="D157" s="16" t="str">
        <f>VLOOKUP(A157,基本信息!A:E,4,0)</f>
        <v>MURATA</v>
      </c>
      <c r="E157" s="16" t="str">
        <f>VLOOKUP(A157,基本信息!A:F,6,0)</f>
        <v>A24</v>
      </c>
      <c r="F157" s="17">
        <f>SUMIF(交易记录!$A:$A,库存报表!A157,交易记录!H:H)</f>
        <v>0</v>
      </c>
    </row>
    <row r="158" spans="1:6" x14ac:dyDescent="0.3">
      <c r="A158" s="16" t="s">
        <v>410</v>
      </c>
      <c r="B158" s="16" t="str">
        <f>VLOOKUP(A158,基本信息!A:E,2,0)</f>
        <v>13100-S000959H-00</v>
      </c>
      <c r="C158" s="16" t="str">
        <f>VLOOKUP(A158,基本信息!A:E,3,0)</f>
        <v>C/C 4700pF ±10% 6.3V X7R 0402 muRata</v>
      </c>
      <c r="D158" s="16" t="str">
        <f>VLOOKUP(A158,基本信息!A:E,4,0)</f>
        <v>MURATA</v>
      </c>
      <c r="E158" s="16" t="str">
        <f>VLOOKUP(A158,基本信息!A:F,6,0)</f>
        <v>A24</v>
      </c>
      <c r="F158" s="17">
        <f>SUMIF(交易记录!$A:$A,库存报表!A158,交易记录!H:H)</f>
        <v>0</v>
      </c>
    </row>
    <row r="159" spans="1:6" x14ac:dyDescent="0.3">
      <c r="A159" s="16" t="s">
        <v>1229</v>
      </c>
      <c r="B159" s="16" t="str">
        <f>VLOOKUP(A159,基本信息!A:E,2,0)</f>
        <v>13100-S000104H-00</v>
      </c>
      <c r="C159" s="16" t="str">
        <f>VLOOKUP(A159,基本信息!A:E,3,0)</f>
        <v>0.1U_0402_16V_X7RK</v>
      </c>
      <c r="D159" s="16" t="str">
        <f>VLOOKUP(A159,基本信息!A:E,4,0)</f>
        <v>MURATA</v>
      </c>
      <c r="E159" s="16" t="str">
        <f>VLOOKUP(A159,基本信息!A:F,6,0)</f>
        <v>A24</v>
      </c>
      <c r="F159" s="17">
        <f>SUMIF(交易记录!$A:$A,库存报表!A159,交易记录!H:H)</f>
        <v>0</v>
      </c>
    </row>
    <row r="160" spans="1:6" x14ac:dyDescent="0.3">
      <c r="A160" s="16" t="s">
        <v>570</v>
      </c>
      <c r="B160" s="16" t="str">
        <f>VLOOKUP(A160,基本信息!A:E,2,0)</f>
        <v>13100-S000604H-00</v>
      </c>
      <c r="C160" s="16" t="str">
        <f>VLOOKUP(A160,基本信息!A:E,3,0)</f>
        <v>CAP,0402,0.047uF,10%,25V,X7R,HF</v>
      </c>
      <c r="D160" s="16" t="str">
        <f>VLOOKUP(A160,基本信息!A:E,4,0)</f>
        <v>MURATA</v>
      </c>
      <c r="E160" s="16" t="str">
        <f>VLOOKUP(A160,基本信息!A:F,6,0)</f>
        <v>A24</v>
      </c>
      <c r="F160" s="17">
        <f>SUMIF(交易记录!$A:$A,库存报表!A160,交易记录!H:H)</f>
        <v>0</v>
      </c>
    </row>
    <row r="161" spans="1:6" x14ac:dyDescent="0.3">
      <c r="A161" s="16" t="s">
        <v>571</v>
      </c>
      <c r="B161" s="16" t="str">
        <f>VLOOKUP(A161,基本信息!A:E,2,0)</f>
        <v>13100-S000609H-00</v>
      </c>
      <c r="C161" s="16" t="str">
        <f>VLOOKUP(A161,基本信息!A:E,3,0)</f>
        <v>CAP CER 220pF 50V 10% X7R 0402</v>
      </c>
      <c r="D161" s="16" t="str">
        <f>VLOOKUP(A161,基本信息!A:E,4,0)</f>
        <v>MURATA</v>
      </c>
      <c r="E161" s="16" t="str">
        <f>VLOOKUP(A161,基本信息!A:F,6,0)</f>
        <v>A24</v>
      </c>
      <c r="F161" s="17">
        <f>SUMIF(交易记录!$A:$A,库存报表!A161,交易记录!H:H)</f>
        <v>0</v>
      </c>
    </row>
    <row r="162" spans="1:6" x14ac:dyDescent="0.3">
      <c r="A162" s="16" t="s">
        <v>597</v>
      </c>
      <c r="B162" s="16" t="str">
        <f>VLOOKUP(A162,基本信息!A:E,2,0)</f>
        <v>13100-S001012H-00</v>
      </c>
      <c r="C162" s="16" t="str">
        <f>VLOOKUP(A162,基本信息!A:E,3,0)</f>
        <v>C/C,0603,47uF,20%,4V,X6S,HF,MuRata</v>
      </c>
      <c r="D162" s="16" t="str">
        <f>VLOOKUP(A162,基本信息!A:E,4,0)</f>
        <v>MURATA</v>
      </c>
      <c r="E162" s="16" t="str">
        <f>VLOOKUP(A162,基本信息!A:F,6,0)</f>
        <v>A25</v>
      </c>
      <c r="F162" s="17">
        <f>SUMIF(交易记录!$A:$A,库存报表!A162,交易记录!H:H)</f>
        <v>0</v>
      </c>
    </row>
    <row r="163" spans="1:6" x14ac:dyDescent="0.3">
      <c r="A163" s="16" t="s">
        <v>492</v>
      </c>
      <c r="B163" s="16" t="str">
        <f>VLOOKUP(A163,基本信息!A:E,2,0)</f>
        <v>13100-S000105H-00</v>
      </c>
      <c r="C163" s="16" t="str">
        <f>VLOOKUP(A163,基本信息!A:E,3,0)</f>
        <v>C/C,0603,22UF,20%,6.3V,X5R,HF,MURATA</v>
      </c>
      <c r="D163" s="16" t="str">
        <f>VLOOKUP(A163,基本信息!A:E,4,0)</f>
        <v>MURATA</v>
      </c>
      <c r="E163" s="16" t="str">
        <f>VLOOKUP(A163,基本信息!A:F,6,0)</f>
        <v>A25</v>
      </c>
      <c r="F163" s="17">
        <f>SUMIF(交易记录!$A:$A,库存报表!A163,交易记录!H:H)</f>
        <v>1000</v>
      </c>
    </row>
    <row r="164" spans="1:6" x14ac:dyDescent="0.3">
      <c r="A164" s="16" t="s">
        <v>541</v>
      </c>
      <c r="B164" s="16" t="str">
        <f>VLOOKUP(A164,基本信息!A:E,2,0)</f>
        <v>13100-S000809H-00</v>
      </c>
      <c r="C164" s="16" t="str">
        <f>VLOOKUP(A164,基本信息!A:E,3,0)</f>
        <v>C/C47uF±20%/0603/≥6.3V/ X5R Murata</v>
      </c>
      <c r="D164" s="16" t="str">
        <f>VLOOKUP(A164,基本信息!A:E,4,0)</f>
        <v>MURATA</v>
      </c>
      <c r="E164" s="16" t="str">
        <f>VLOOKUP(A164,基本信息!A:F,6,0)</f>
        <v>A25</v>
      </c>
      <c r="F164" s="17">
        <f>SUMIF(交易记录!$A:$A,库存报表!A164,交易记录!H:H)</f>
        <v>0</v>
      </c>
    </row>
    <row r="165" spans="1:6" x14ac:dyDescent="0.3">
      <c r="A165" s="16" t="s">
        <v>568</v>
      </c>
      <c r="B165" s="16" t="str">
        <f>VLOOKUP(A165,基本信息!A:E,2,0)</f>
        <v>13100-S000334H-00</v>
      </c>
      <c r="C165" s="16" t="str">
        <f>VLOOKUP(A165,基本信息!A:E,3,0)</f>
        <v>C/C,0603,2.2uF,10%,10V,X7R,HF,MURATA</v>
      </c>
      <c r="D165" s="16" t="str">
        <f>VLOOKUP(A165,基本信息!A:E,4,0)</f>
        <v>MURATA</v>
      </c>
      <c r="E165" s="16" t="str">
        <f>VLOOKUP(A165,基本信息!A:F,6,0)</f>
        <v>A25</v>
      </c>
      <c r="F165" s="17">
        <f>SUMIF(交易记录!$A:$A,库存报表!A165,交易记录!H:H)</f>
        <v>0</v>
      </c>
    </row>
    <row r="166" spans="1:6" x14ac:dyDescent="0.3">
      <c r="A166" s="16" t="s">
        <v>344</v>
      </c>
      <c r="B166" s="16" t="str">
        <f>VLOOKUP(A166,基本信息!A:E,2,0)</f>
        <v>13100-S001230H-00</v>
      </c>
      <c r="C166" s="16" t="str">
        <f>VLOOKUP(A166,基本信息!A:E,3,0)</f>
        <v>C/C,0805,10uF,10%,25V,X6S,HF,MURATA</v>
      </c>
      <c r="D166" s="16" t="str">
        <f>VLOOKUP(A166,基本信息!A:E,4,0)</f>
        <v>MURATA</v>
      </c>
      <c r="E166" s="16" t="str">
        <f>VLOOKUP(A166,基本信息!A:F,6,0)</f>
        <v>A25</v>
      </c>
      <c r="F166" s="17">
        <f>SUMIF(交易记录!$A:$A,库存报表!A166,交易记录!H:H)</f>
        <v>350</v>
      </c>
    </row>
    <row r="167" spans="1:6" x14ac:dyDescent="0.3">
      <c r="A167" s="16" t="s">
        <v>590</v>
      </c>
      <c r="B167" s="16" t="str">
        <f>VLOOKUP(A167,基本信息!A:E,2,0)</f>
        <v>13100-S000010H-00</v>
      </c>
      <c r="C167" s="16" t="str">
        <f>VLOOKUP(A167,基本信息!A:E,3,0)</f>
        <v>C/C,0805,22UF,20%,25V,X5R,HF,MURATA</v>
      </c>
      <c r="D167" s="16" t="str">
        <f>VLOOKUP(A167,基本信息!A:E,4,0)</f>
        <v>MURATA</v>
      </c>
      <c r="E167" s="16" t="str">
        <f>VLOOKUP(A167,基本信息!A:F,6,0)</f>
        <v>A25</v>
      </c>
      <c r="F167" s="17">
        <f>SUMIF(交易记录!$A:$A,库存报表!A167,交易记录!H:H)</f>
        <v>0</v>
      </c>
    </row>
    <row r="168" spans="1:6" x14ac:dyDescent="0.3">
      <c r="A168" s="16" t="s">
        <v>517</v>
      </c>
      <c r="B168" s="16" t="str">
        <f>VLOOKUP(A168,基本信息!A:E,2,0)</f>
        <v>13100-S000695H-00</v>
      </c>
      <c r="C168" s="16" t="str">
        <f>VLOOKUP(A168,基本信息!A:E,3,0)</f>
        <v>C/C,0201,22pF,5%,25V,NP0,HF,MURATA</v>
      </c>
      <c r="D168" s="16" t="str">
        <f>VLOOKUP(A168,基本信息!A:E,4,0)</f>
        <v>MURATA</v>
      </c>
      <c r="E168" s="16" t="str">
        <f>VLOOKUP(A168,基本信息!A:F,6,0)</f>
        <v>A26</v>
      </c>
      <c r="F168" s="17">
        <f>SUMIF(交易记录!$A:$A,库存报表!A168,交易记录!H:H)</f>
        <v>0</v>
      </c>
    </row>
    <row r="169" spans="1:6" x14ac:dyDescent="0.3">
      <c r="A169" s="16" t="s">
        <v>500</v>
      </c>
      <c r="B169" s="16" t="str">
        <f>VLOOKUP(A169,基本信息!A:E,2,0)</f>
        <v>13401-S0D0001H-00</v>
      </c>
      <c r="C169" s="16" t="str">
        <f>VLOOKUP(A169,基本信息!A:E,3,0)</f>
        <v>IC,GD6,H56G42AS4DX014,BGA,HF,HYNIX</v>
      </c>
      <c r="D169" s="16" t="str">
        <f>VLOOKUP(A169,基本信息!A:E,4,0)</f>
        <v>HYNIX</v>
      </c>
      <c r="E169" s="16" t="str">
        <f>VLOOKUP(A169,基本信息!A:F,6,0)</f>
        <v>A32</v>
      </c>
      <c r="F169" s="17">
        <f>SUMIF(交易记录!$A:$A,库存报表!A169,交易记录!H:H)</f>
        <v>0</v>
      </c>
    </row>
    <row r="170" spans="1:6" x14ac:dyDescent="0.3">
      <c r="A170" s="16" t="s">
        <v>550</v>
      </c>
      <c r="B170" s="16" t="str">
        <f>VLOOKUP(A170,基本信息!A:E,2,0)</f>
        <v>13405-S0D0001H-00</v>
      </c>
      <c r="C170" s="16" t="str">
        <f>VLOOKUP(A170,基本信息!A:E,3,0)</f>
        <v>IC,LP5,H9JCNNNCP3MLYR-N6E,BGA,32Gb,HYNIX</v>
      </c>
      <c r="D170" s="16" t="str">
        <f>VLOOKUP(A170,基本信息!A:E,4,0)</f>
        <v>HYNIX</v>
      </c>
      <c r="E170" s="16" t="str">
        <f>VLOOKUP(A170,基本信息!A:F,6,0)</f>
        <v>A32</v>
      </c>
      <c r="F170" s="17">
        <f>SUMIF(交易记录!$A:$A,库存报表!A170,交易记录!H:H)</f>
        <v>48</v>
      </c>
    </row>
    <row r="171" spans="1:6" x14ac:dyDescent="0.3">
      <c r="A171" s="16" t="s">
        <v>433</v>
      </c>
      <c r="B171" s="16" t="str">
        <f>VLOOKUP(A171,基本信息!A:E,2,0)</f>
        <v>13200-S010078H-00</v>
      </c>
      <c r="C171" s="16" t="str">
        <f>VLOOKUP(A171,基本信息!A:E,3,0)</f>
        <v>BEAD,0603,30R,25%,3A,HF,TAITECH</v>
      </c>
      <c r="D171" s="16" t="str">
        <f>VLOOKUP(A171,基本信息!A:E,4,0)</f>
        <v>TAITECH</v>
      </c>
      <c r="E171" s="16" t="str">
        <f>VLOOKUP(A171,基本信息!A:F,6,0)</f>
        <v>A28</v>
      </c>
      <c r="F171" s="17">
        <f>SUMIF(交易记录!$A:$A,库存报表!A171,交易记录!H:H)</f>
        <v>0</v>
      </c>
    </row>
    <row r="172" spans="1:6" x14ac:dyDescent="0.3">
      <c r="A172" s="16" t="s">
        <v>596</v>
      </c>
      <c r="B172" s="16" t="str">
        <f>VLOOKUP(A172,基本信息!A:E,2,0)</f>
        <v>13200-S01000AH-00</v>
      </c>
      <c r="C172" s="16" t="str">
        <f>VLOOKUP(A172,基本信息!A:E,3,0)</f>
        <v>BEAD,120R,25%,HCB2012KF-121T50,TAI-TECH</v>
      </c>
      <c r="D172" s="16" t="str">
        <f>VLOOKUP(A172,基本信息!A:E,4,0)</f>
        <v>TAI-TECH</v>
      </c>
      <c r="E172" s="16" t="str">
        <f>VLOOKUP(A172,基本信息!A:F,6,0)</f>
        <v>A28</v>
      </c>
      <c r="F172" s="17">
        <f>SUMIF(交易记录!$A:$A,库存报表!A172,交易记录!H:H)</f>
        <v>300</v>
      </c>
    </row>
    <row r="173" spans="1:6" x14ac:dyDescent="0.3">
      <c r="A173" s="16" t="s">
        <v>1161</v>
      </c>
      <c r="B173" s="16" t="str">
        <f>VLOOKUP(A173,基本信息!A:E,2,0)</f>
        <v>13200-S010028H-00</v>
      </c>
      <c r="C173" s="16">
        <f>VLOOKUP(A173,基本信息!A:E,3,0)</f>
        <v>0</v>
      </c>
      <c r="D173" s="16" t="str">
        <f>VLOOKUP(A173,基本信息!A:E,4,0)</f>
        <v>TAI-TECH</v>
      </c>
      <c r="E173" s="16" t="str">
        <f>VLOOKUP(A173,基本信息!A:F,6,0)</f>
        <v>A28</v>
      </c>
      <c r="F173" s="17">
        <f>SUMIF(交易记录!$A:$A,库存报表!A173,交易记录!H:H)</f>
        <v>1932</v>
      </c>
    </row>
    <row r="174" spans="1:6" x14ac:dyDescent="0.3">
      <c r="A174" s="16" t="s">
        <v>489</v>
      </c>
      <c r="B174" s="16" t="str">
        <f>VLOOKUP(A174,基本信息!A:E,2,0)</f>
        <v>136BC-S860002H-00</v>
      </c>
      <c r="C174" s="16" t="str">
        <f>VLOOKUP(A174,基本信息!A:E,3,0)</f>
        <v>Buck/Boost,TQFN4x4,ISL9238CHRTZ,RENESAS</v>
      </c>
      <c r="D174" s="16" t="str">
        <f>VLOOKUP(A174,基本信息!A:E,4,0)</f>
        <v>RENESAS</v>
      </c>
      <c r="E174" s="16" t="str">
        <f>VLOOKUP(A174,基本信息!A:F,6,0)</f>
        <v>A38</v>
      </c>
      <c r="F174" s="17">
        <f>SUMIF(交易记录!$A:$A,库存报表!A174,交易记录!H:H)</f>
        <v>0</v>
      </c>
    </row>
    <row r="175" spans="1:6" x14ac:dyDescent="0.3">
      <c r="A175" s="16" t="s">
        <v>605</v>
      </c>
      <c r="B175" s="16" t="str">
        <f>VLOOKUP(A175,基本信息!A:E,2,0)</f>
        <v>13604-S0V0001H-00</v>
      </c>
      <c r="C175" s="16" t="str">
        <f>VLOOKUP(A175,基本信息!A:E,3,0)</f>
        <v>IC,EC,IT5570E-128,LQFP,ITE</v>
      </c>
      <c r="D175" s="16" t="str">
        <f>VLOOKUP(A175,基本信息!A:E,4,0)</f>
        <v>ITE</v>
      </c>
      <c r="E175" s="16" t="str">
        <f>VLOOKUP(A175,基本信息!A:F,6,0)</f>
        <v>A39</v>
      </c>
      <c r="F175" s="17">
        <f>SUMIF(交易记录!$A:$A,库存报表!A175,交易记录!H:H)</f>
        <v>80</v>
      </c>
    </row>
    <row r="176" spans="1:6" x14ac:dyDescent="0.3">
      <c r="A176" s="16" t="s">
        <v>1232</v>
      </c>
      <c r="B176" s="16" t="str">
        <f>VLOOKUP(A176,基本信息!A:E,2,0)</f>
        <v>1366B-S0V0001H-00</v>
      </c>
      <c r="C176" s="16" t="str">
        <f>VLOOKUP(A176,基本信息!A:E,3,0)</f>
        <v>IT66318FN/EW</v>
      </c>
      <c r="D176" s="16" t="str">
        <f>VLOOKUP(A176,基本信息!A:E,4,0)</f>
        <v>ITE</v>
      </c>
      <c r="E176" s="16" t="str">
        <f>VLOOKUP(A176,基本信息!A:F,6,0)</f>
        <v>A39</v>
      </c>
      <c r="F176" s="17">
        <f>SUMIF(交易记录!$A:$A,库存报表!A176,交易记录!H:H)</f>
        <v>20</v>
      </c>
    </row>
    <row r="177" spans="1:6" x14ac:dyDescent="0.3">
      <c r="A177" s="16" t="s">
        <v>556</v>
      </c>
      <c r="B177" s="16" t="str">
        <f>VLOOKUP(A177,基本信息!A:E,2,0)</f>
        <v>1366B-S030001H-00</v>
      </c>
      <c r="C177" s="16" t="str">
        <f>VLOOKUP(A177,基本信息!A:E,3,0)</f>
        <v>IC,RETIMER,JHL8040R,BGA-105,HF,INTEL</v>
      </c>
      <c r="D177" s="16" t="str">
        <f>VLOOKUP(A177,基本信息!A:E,4,0)</f>
        <v>INTEL</v>
      </c>
      <c r="E177" s="16" t="str">
        <f>VLOOKUP(A177,基本信息!A:F,6,0)</f>
        <v>A39</v>
      </c>
      <c r="F177" s="17">
        <f>SUMIF(交易记录!$A:$A,库存报表!A177,交易记录!H:H)</f>
        <v>0</v>
      </c>
    </row>
    <row r="178" spans="1:6" x14ac:dyDescent="0.3">
      <c r="A178" s="16" t="s">
        <v>454</v>
      </c>
      <c r="B178" s="16" t="str">
        <f>VLOOKUP(A178,基本信息!A:E,2,0)</f>
        <v>13405-S0C0001H-00</v>
      </c>
      <c r="C178" s="16" t="str">
        <f>VLOOKUP(A178,基本信息!A:E,3,0)</f>
        <v>IC,LP5,K3LKBKB0BM-MGCP,BGA,32Gb,HF,SS</v>
      </c>
      <c r="D178" s="16" t="str">
        <f>VLOOKUP(A178,基本信息!A:E,4,0)</f>
        <v>SAMSUNG</v>
      </c>
      <c r="E178" s="16" t="str">
        <f>VLOOKUP(A178,基本信息!A:F,6,0)</f>
        <v>A32</v>
      </c>
      <c r="F178" s="17">
        <f>SUMIF(交易记录!$A:$A,库存报表!A178,交易记录!H:H)</f>
        <v>0</v>
      </c>
    </row>
    <row r="179" spans="1:6" x14ac:dyDescent="0.3">
      <c r="A179" s="16" t="s">
        <v>499</v>
      </c>
      <c r="B179" s="16" t="str">
        <f>VLOOKUP(A179,基本信息!A:E,2,0)</f>
        <v>13470-S0C0001H-00</v>
      </c>
      <c r="C179" s="16" t="str">
        <f>VLOOKUP(A179,基本信息!A:E,3,0)</f>
        <v>IC,GD6,K4ZAF325BM-HC14,BGA,16Gb,HF,SS</v>
      </c>
      <c r="D179" s="16" t="str">
        <f>VLOOKUP(A179,基本信息!A:E,4,0)</f>
        <v>SAMSUNG</v>
      </c>
      <c r="E179" s="16" t="str">
        <f>VLOOKUP(A179,基本信息!A:F,6,0)</f>
        <v>A32</v>
      </c>
      <c r="F179" s="17">
        <f>SUMIF(交易记录!$A:$A,库存报表!A179,交易记录!H:H)</f>
        <v>0</v>
      </c>
    </row>
    <row r="180" spans="1:6" x14ac:dyDescent="0.3">
      <c r="A180" s="16" t="s">
        <v>676</v>
      </c>
      <c r="B180" s="16" t="str">
        <f>VLOOKUP(A180,基本信息!A:E,2,0)</f>
        <v>13306-S090036H-00</v>
      </c>
      <c r="C180" s="16" t="str">
        <f>VLOOKUP(A180,基本信息!A:E,3,0)</f>
        <v>MOS,N,L2N7002FDW1T1G,SC–88,HF,LRC</v>
      </c>
      <c r="D180" s="16" t="str">
        <f>VLOOKUP(A180,基本信息!A:E,4,0)</f>
        <v>LRC</v>
      </c>
      <c r="E180" s="16" t="str">
        <f>VLOOKUP(A180,基本信息!A:F,6,0)</f>
        <v>A31</v>
      </c>
      <c r="F180" s="17">
        <f>SUMIF(交易记录!$A:$A,库存报表!A180,交易记录!H:H)</f>
        <v>0</v>
      </c>
    </row>
    <row r="181" spans="1:6" x14ac:dyDescent="0.3">
      <c r="A181" s="16" t="s">
        <v>1260</v>
      </c>
      <c r="B181" s="16">
        <f>VLOOKUP(A181,基本信息!A:E,2,0)</f>
        <v>0</v>
      </c>
      <c r="C181" s="16">
        <f>VLOOKUP(A181,基本信息!A:E,3,0)</f>
        <v>0</v>
      </c>
      <c r="D181" s="16" t="str">
        <f>VLOOKUP(A181,基本信息!A:E,4,0)</f>
        <v>LRC</v>
      </c>
      <c r="E181" s="16" t="str">
        <f>VLOOKUP(A181,基本信息!A:F,6,0)</f>
        <v>A31</v>
      </c>
      <c r="F181" s="17">
        <f>SUMIF(交易记录!$A:$A,库存报表!A181,交易记录!H:H)</f>
        <v>1350</v>
      </c>
    </row>
    <row r="182" spans="1:6" x14ac:dyDescent="0.3">
      <c r="A182" s="16" t="s">
        <v>444</v>
      </c>
      <c r="B182" s="16" t="str">
        <f>VLOOKUP(A182,基本信息!A:E,2,0)</f>
        <v>13306-S090029H-00</v>
      </c>
      <c r="C182" s="16" t="str">
        <f>VLOOKUP(A182,基本信息!A:E,3,0)</f>
        <v>MOS,N,L2SK3019LT1G,SOT-23,HF,LRC</v>
      </c>
      <c r="D182" s="16" t="str">
        <f>VLOOKUP(A182,基本信息!A:E,4,0)</f>
        <v>LRC</v>
      </c>
      <c r="E182" s="16" t="str">
        <f>VLOOKUP(A182,基本信息!A:F,6,0)</f>
        <v>A31</v>
      </c>
      <c r="F182" s="17">
        <f>SUMIF(交易记录!$A:$A,库存报表!A182,交易记录!H:H)</f>
        <v>0</v>
      </c>
    </row>
    <row r="183" spans="1:6" x14ac:dyDescent="0.3">
      <c r="A183" s="16" t="s">
        <v>697</v>
      </c>
      <c r="B183" s="16" t="str">
        <f>VLOOKUP(A183,基本信息!A:E,2,0)</f>
        <v>13301-S090037H-00</v>
      </c>
      <c r="C183" s="16" t="str">
        <f>VLOOKUP(A183,基本信息!A:E,3,0)</f>
        <v>SBD,LBAT54ALT1G,SOT23,HF,LRC</v>
      </c>
      <c r="D183" s="16" t="str">
        <f>VLOOKUP(A183,基本信息!A:E,4,0)</f>
        <v>LRC</v>
      </c>
      <c r="E183" s="16" t="str">
        <f>VLOOKUP(A183,基本信息!A:F,6,0)</f>
        <v>A30</v>
      </c>
      <c r="F183" s="17">
        <f>SUMIF(交易记录!$A:$A,库存报表!A183,交易记录!H:H)</f>
        <v>0</v>
      </c>
    </row>
    <row r="184" spans="1:6" x14ac:dyDescent="0.3">
      <c r="A184" s="16" t="s">
        <v>437</v>
      </c>
      <c r="B184" s="16" t="str">
        <f>VLOOKUP(A184,基本信息!A:E,2,0)</f>
        <v>13301-S090040H-00</v>
      </c>
      <c r="C184" s="16" t="str">
        <f>VLOOKUP(A184,基本信息!A:E,3,0)</f>
        <v>SBD,LBAT54CLT1G,SOT-23,HF,LRC</v>
      </c>
      <c r="D184" s="16" t="str">
        <f>VLOOKUP(A184,基本信息!A:E,4,0)</f>
        <v>LRC</v>
      </c>
      <c r="E184" s="16" t="str">
        <f>VLOOKUP(A184,基本信息!A:F,6,0)</f>
        <v>A30</v>
      </c>
      <c r="F184" s="17">
        <f>SUMIF(交易记录!$A:$A,库存报表!A184,交易记录!H:H)</f>
        <v>0</v>
      </c>
    </row>
    <row r="185" spans="1:6" x14ac:dyDescent="0.3">
      <c r="A185" s="16" t="s">
        <v>674</v>
      </c>
      <c r="B185" s="16" t="str">
        <f>VLOOKUP(A185,基本信息!A:E,2,0)</f>
        <v>13301-S09R001H-00</v>
      </c>
      <c r="C185" s="16" t="str">
        <f>VLOOKUP(A185,基本信息!A:E,3,0)</f>
        <v>SBD,LBAT54CWT1G,SOT323,HF,LRC</v>
      </c>
      <c r="D185" s="16" t="str">
        <f>VLOOKUP(A185,基本信息!A:E,4,0)</f>
        <v>LRC</v>
      </c>
      <c r="E185" s="16" t="str">
        <f>VLOOKUP(A185,基本信息!A:F,6,0)</f>
        <v>A30</v>
      </c>
      <c r="F185" s="17">
        <f>SUMIF(交易记录!$A:$A,库存报表!A185,交易记录!H:H)</f>
        <v>0</v>
      </c>
    </row>
    <row r="186" spans="1:6" x14ac:dyDescent="0.3">
      <c r="A186" s="16" t="s">
        <v>440</v>
      </c>
      <c r="B186" s="16" t="str">
        <f>VLOOKUP(A186,基本信息!A:E,2,0)</f>
        <v>133-200000-183R</v>
      </c>
      <c r="C186" s="16" t="str">
        <f>VLOOKUP(A186,基本信息!A:E,3,0)</f>
        <v>TVS,LESD11LL5.0CT5G,LRC,RoHS</v>
      </c>
      <c r="D186" s="16" t="str">
        <f>VLOOKUP(A186,基本信息!A:E,4,0)</f>
        <v>LRC</v>
      </c>
      <c r="E186" s="16" t="str">
        <f>VLOOKUP(A186,基本信息!A:F,6,0)</f>
        <v>A31</v>
      </c>
      <c r="F186" s="17">
        <f>SUMIF(交易记录!$A:$A,库存报表!A186,交易记录!H:H)</f>
        <v>0</v>
      </c>
    </row>
    <row r="187" spans="1:6" x14ac:dyDescent="0.3">
      <c r="A187" s="16" t="s">
        <v>1234</v>
      </c>
      <c r="B187" s="16" t="str">
        <f>VLOOKUP(A187,基本信息!A:E,2,0)</f>
        <v>136E7-S040007H-00</v>
      </c>
      <c r="C187" s="16" t="str">
        <f>VLOOKUP(A187,基本信息!A:E,3,0)</f>
        <v>LIS2DW12TR-GP</v>
      </c>
      <c r="D187" s="16" t="str">
        <f>VLOOKUP(A187,基本信息!A:E,4,0)</f>
        <v>STMICROELECTRONICS</v>
      </c>
      <c r="E187" s="16" t="str">
        <f>VLOOKUP(A187,基本信息!A:F,6,0)</f>
        <v>A39</v>
      </c>
      <c r="F187" s="17">
        <f>SUMIF(交易记录!$A:$A,库存报表!A187,交易记录!H:H)</f>
        <v>0</v>
      </c>
    </row>
    <row r="188" spans="1:6" x14ac:dyDescent="0.3">
      <c r="A188" s="16" t="s">
        <v>450</v>
      </c>
      <c r="B188" s="16" t="str">
        <f>VLOOKUP(A188,基本信息!A:E,2,0)</f>
        <v>13307-S090009R-00</v>
      </c>
      <c r="C188" s="16" t="str">
        <f>VLOOKUP(A188,基本信息!A:E,3,0)</f>
        <v>BJT,NPN,LMBT3904LT1G,SOT23-3,RS,LRC</v>
      </c>
      <c r="D188" s="16" t="str">
        <f>VLOOKUP(A188,基本信息!A:E,4,0)</f>
        <v>LRC</v>
      </c>
      <c r="E188" s="16" t="str">
        <f>VLOOKUP(A188,基本信息!A:F,6,0)</f>
        <v>A31</v>
      </c>
      <c r="F188" s="17">
        <f>SUMIF(交易记录!$A:$A,库存报表!A188,交易记录!H:H)</f>
        <v>0</v>
      </c>
    </row>
    <row r="189" spans="1:6" x14ac:dyDescent="0.3">
      <c r="A189" s="16" t="s">
        <v>1167</v>
      </c>
      <c r="B189" s="16" t="str">
        <f>VLOOKUP(A189,基本信息!A:E,2,0)</f>
        <v>13003-S020006H-00</v>
      </c>
      <c r="C189" s="16">
        <f>VLOOKUP(A189,基本信息!A:E,3,0)</f>
        <v>0</v>
      </c>
      <c r="D189" s="16">
        <f>VLOOKUP(A189,基本信息!A:E,4,0)</f>
        <v>0</v>
      </c>
      <c r="E189" s="16" t="str">
        <f>VLOOKUP(A189,基本信息!A:F,6,0)</f>
        <v>A49</v>
      </c>
      <c r="F189" s="17">
        <f>SUMIF(交易记录!$A:$A,库存报表!A189,交易记录!H:H)</f>
        <v>300</v>
      </c>
    </row>
    <row r="190" spans="1:6" x14ac:dyDescent="0.3">
      <c r="A190" s="16" t="s">
        <v>435</v>
      </c>
      <c r="B190" s="16" t="str">
        <f>VLOOKUP(A190,基本信息!A:E,2,0)</f>
        <v>13201-S0K0028H-00</v>
      </c>
      <c r="C190" s="16" t="str">
        <f>VLOOKUP(A190,基本信息!A:E,3,0)</f>
        <v>IND,S,0805,1uH,20%,HF,TAIYO</v>
      </c>
      <c r="D190" s="16" t="str">
        <f>VLOOKUP(A190,基本信息!A:E,4,0)</f>
        <v>TAIYO</v>
      </c>
      <c r="E190" s="16" t="str">
        <f>VLOOKUP(A190,基本信息!A:F,6,0)</f>
        <v>A28</v>
      </c>
      <c r="F190" s="17">
        <f>SUMIF(交易记录!$A:$A,库存报表!A190,交易记录!H:H)</f>
        <v>0</v>
      </c>
    </row>
    <row r="191" spans="1:6" x14ac:dyDescent="0.3">
      <c r="A191" s="16" t="s">
        <v>675</v>
      </c>
      <c r="B191" s="16">
        <f>VLOOKUP(A191,基本信息!A:E,2,0)</f>
        <v>0</v>
      </c>
      <c r="C191" s="16" t="str">
        <f>VLOOKUP(A191,基本信息!A:E,3,0)</f>
        <v>S TR ME2N7002F1KW-G 2N SOT-363-6 ESD</v>
      </c>
      <c r="D191" s="16" t="str">
        <f>VLOOKUP(A191,基本信息!A:E,4,0)</f>
        <v>MATSUKI</v>
      </c>
      <c r="E191" s="16" t="str">
        <f>VLOOKUP(A191,基本信息!A:F,6,0)</f>
        <v>A31</v>
      </c>
      <c r="F191" s="17">
        <f>SUMIF(交易记录!$A:$A,库存报表!A191,交易记录!H:H)</f>
        <v>0</v>
      </c>
    </row>
    <row r="192" spans="1:6" x14ac:dyDescent="0.3">
      <c r="A192" s="16" t="s">
        <v>529</v>
      </c>
      <c r="B192" s="16" t="str">
        <f>VLOOKUP(A192,基本信息!A:E,2,0)</f>
        <v>136BA-S190029H-00</v>
      </c>
      <c r="C192" s="16" t="str">
        <f>VLOOKUP(A192,基本信息!A:E,3,0)</f>
        <v>BUCK,QFN3x4,MP2941A,HF,MPS</v>
      </c>
      <c r="D192" s="16" t="str">
        <f>VLOOKUP(A192,基本信息!A:E,4,0)</f>
        <v>MPS</v>
      </c>
      <c r="E192" s="16" t="str">
        <f>VLOOKUP(A192,基本信息!A:F,6,0)</f>
        <v>A39</v>
      </c>
      <c r="F192" s="17">
        <f>SUMIF(交易记录!$A:$A,库存报表!A192,交易记录!H:H)</f>
        <v>0</v>
      </c>
    </row>
    <row r="193" spans="1:6" x14ac:dyDescent="0.3">
      <c r="A193" s="16" t="s">
        <v>528</v>
      </c>
      <c r="B193" s="16" t="str">
        <f>VLOOKUP(A193,基本信息!A:E,2,0)</f>
        <v>136BA-S190028H-00</v>
      </c>
      <c r="C193" s="16" t="str">
        <f>VLOOKUP(A193,基本信息!A:E,3,0)</f>
        <v>BUCK,TQFN3x4,MP86901C,HF,MPS</v>
      </c>
      <c r="D193" s="16" t="str">
        <f>VLOOKUP(A193,基本信息!A:E,4,0)</f>
        <v>MPS</v>
      </c>
      <c r="E193" s="16" t="str">
        <f>VLOOKUP(A193,基本信息!A:F,6,0)</f>
        <v>A39</v>
      </c>
      <c r="F193" s="17">
        <f>SUMIF(交易记录!$A:$A,库存报表!A193,交易记录!H:H)</f>
        <v>0</v>
      </c>
    </row>
    <row r="194" spans="1:6" x14ac:dyDescent="0.3">
      <c r="A194" s="16" t="s">
        <v>400</v>
      </c>
      <c r="B194" s="16" t="str">
        <f>VLOOKUP(A194,基本信息!A:E,2,0)</f>
        <v>13000-S040120H-00</v>
      </c>
      <c r="C194" s="16" t="str">
        <f>VLOOKUP(A194,基本信息!A:E,3,0)</f>
        <v>RES,10mΩ,±1%,0805,1/2W,HF,Uniohm</v>
      </c>
      <c r="D194" s="16" t="str">
        <f>VLOOKUP(A194,基本信息!A:E,4,0)</f>
        <v>UNIOHM</v>
      </c>
      <c r="E194" s="16" t="str">
        <f>VLOOKUP(A194,基本信息!A:F,6,0)</f>
        <v>A01</v>
      </c>
      <c r="F194" s="17">
        <f>SUMIF(交易记录!$A:$A,库存报表!A194,交易记录!H:H)</f>
        <v>0</v>
      </c>
    </row>
    <row r="195" spans="1:6" x14ac:dyDescent="0.3">
      <c r="A195" s="16" t="s">
        <v>561</v>
      </c>
      <c r="B195" s="16" t="str">
        <f>VLOOKUP(A195,基本信息!A:E,2,0)</f>
        <v>13405-S000001H-00</v>
      </c>
      <c r="C195" s="16" t="str">
        <f>VLOOKUP(A195,基本信息!A:E,3,0)</f>
        <v>LP5,MT62F512M32D2DR-031 WT:B,16Gb,MICRON</v>
      </c>
      <c r="D195" s="16" t="str">
        <f>VLOOKUP(A195,基本信息!A:E,4,0)</f>
        <v>MICRON</v>
      </c>
      <c r="E195" s="16" t="str">
        <f>VLOOKUP(A195,基本信息!A:F,6,0)</f>
        <v>A32</v>
      </c>
      <c r="F195" s="17">
        <f>SUMIF(交易记录!$A:$A,库存报表!A195,交易记录!H:H)</f>
        <v>0</v>
      </c>
    </row>
    <row r="196" spans="1:6" x14ac:dyDescent="0.3">
      <c r="A196" s="16" t="s">
        <v>689</v>
      </c>
      <c r="B196" s="16">
        <f>VLOOKUP(A196,基本信息!A:E,2,0)</f>
        <v>0</v>
      </c>
      <c r="C196" s="16">
        <f>VLOOKUP(A196,基本信息!A:E,3,0)</f>
        <v>0</v>
      </c>
      <c r="D196" s="16" t="str">
        <f>VLOOKUP(A196,基本信息!A:E,4,0)</f>
        <v>ACON</v>
      </c>
      <c r="E196" s="16" t="str">
        <f>VLOOKUP(A196,基本信息!A:F,6,0)</f>
        <v>A43</v>
      </c>
      <c r="F196" s="17">
        <f>SUMIF(交易记录!$A:$A,库存报表!A196,交易记录!H:H)</f>
        <v>0</v>
      </c>
    </row>
    <row r="197" spans="1:6" x14ac:dyDescent="0.3">
      <c r="A197" s="16" t="s">
        <v>688</v>
      </c>
      <c r="B197" s="16" t="str">
        <f>VLOOKUP(A197,基本信息!A:E,2,0)</f>
        <v>050-1Z2081-001H</v>
      </c>
      <c r="C197" s="16" t="str">
        <f>VLOOKUP(A197,基本信息!A:E,3,0)</f>
        <v>ACON MUC84-558702</v>
      </c>
      <c r="D197" s="16" t="str">
        <f>VLOOKUP(A197,基本信息!A:E,4,0)</f>
        <v>ACON</v>
      </c>
      <c r="E197" s="16" t="str">
        <f>VLOOKUP(A197,基本信息!A:F,6,0)</f>
        <v>A43</v>
      </c>
      <c r="F197" s="17">
        <f>SUMIF(交易记录!$A:$A,库存报表!A197,交易记录!H:H)</f>
        <v>0</v>
      </c>
    </row>
    <row r="198" spans="1:6" x14ac:dyDescent="0.3">
      <c r="A198" s="16" t="s">
        <v>601</v>
      </c>
      <c r="B198" s="16" t="str">
        <f>VLOOKUP(A198,基本信息!A:E,2,0)</f>
        <v>136BA-S0R0005H-00</v>
      </c>
      <c r="C198" s="16" t="str">
        <f>VLOOKUP(A198,基本信息!A:E,3,0)</f>
        <v>BUCK,XDFN1.2x1.2,NCP133AMXADJTCG,ONSEMI</v>
      </c>
      <c r="D198" s="16" t="str">
        <f>VLOOKUP(A198,基本信息!A:E,4,0)</f>
        <v>ONSEMI</v>
      </c>
      <c r="E198" s="16" t="str">
        <f>VLOOKUP(A198,基本信息!A:F,6,0)</f>
        <v>A39</v>
      </c>
      <c r="F198" s="17">
        <f>SUMIF(交易记录!$A:$A,库存报表!A198,交易记录!H:H)</f>
        <v>80</v>
      </c>
    </row>
    <row r="199" spans="1:6" x14ac:dyDescent="0.3">
      <c r="A199" s="16" t="s">
        <v>622</v>
      </c>
      <c r="B199" s="16" t="str">
        <f>VLOOKUP(A199,基本信息!A:E,2,0)</f>
        <v>13001-S070003H-00</v>
      </c>
      <c r="C199" s="16" t="str">
        <f>VLOOKUP(A199,基本信息!A:E,3,0)</f>
        <v>NTC,S,0402,100Kohm,1%,HF,MURATA</v>
      </c>
      <c r="D199" s="16" t="str">
        <f>VLOOKUP(A199,基本信息!A:E,4,0)</f>
        <v>MURATA</v>
      </c>
      <c r="E199" s="16" t="str">
        <f>VLOOKUP(A199,基本信息!A:F,6,0)</f>
        <v>A01</v>
      </c>
      <c r="F199" s="17">
        <f>SUMIF(交易记录!$A:$A,库存报表!A199,交易记录!H:H)</f>
        <v>0</v>
      </c>
    </row>
    <row r="200" spans="1:6" x14ac:dyDescent="0.3">
      <c r="A200" s="16" t="s">
        <v>507</v>
      </c>
      <c r="B200" s="16" t="str">
        <f>VLOOKUP(A200,基本信息!A:E,2,0)</f>
        <v>13001-S070010H-00</v>
      </c>
      <c r="C200" s="16" t="str">
        <f>VLOOKUP(A200,基本信息!A:E,3,0)</f>
        <v>NTC,0402,6.8K,3%,NCP15XW682E03RC,MURATA</v>
      </c>
      <c r="D200" s="16" t="str">
        <f>VLOOKUP(A200,基本信息!A:E,4,0)</f>
        <v>MURATA</v>
      </c>
      <c r="E200" s="16" t="str">
        <f>VLOOKUP(A200,基本信息!A:F,6,0)</f>
        <v>A01</v>
      </c>
      <c r="F200" s="17">
        <f>SUMIF(交易记录!$A:$A,库存报表!A200,交易记录!H:H)</f>
        <v>0</v>
      </c>
    </row>
    <row r="201" spans="1:6" x14ac:dyDescent="0.3">
      <c r="A201" s="16" t="s">
        <v>503</v>
      </c>
      <c r="B201" s="16" t="str">
        <f>VLOOKUP(A201,基本信息!A:E,2,0)</f>
        <v>13672-S0R0002H-00</v>
      </c>
      <c r="C201" s="16" t="str">
        <f>VLOOKUP(A201,基本信息!A:E,3,0)</f>
        <v>LOGIC GATE,NL17SZ08DFT2G,SOT−353,HF,ON</v>
      </c>
      <c r="D201" s="16" t="str">
        <f>VLOOKUP(A201,基本信息!A:E,4,0)</f>
        <v>ON</v>
      </c>
      <c r="E201" s="16" t="str">
        <f>VLOOKUP(A201,基本信息!A:F,6,0)</f>
        <v>A39</v>
      </c>
      <c r="F201" s="17">
        <f>SUMIF(交易记录!$A:$A,库存报表!A201,交易记录!H:H)</f>
        <v>40</v>
      </c>
    </row>
    <row r="202" spans="1:6" x14ac:dyDescent="0.3">
      <c r="A202" s="16" t="s">
        <v>401</v>
      </c>
      <c r="B202" s="16" t="str">
        <f>VLOOKUP(A202,基本信息!A:E,2,0)</f>
        <v>13001-S0D0001H-00</v>
      </c>
      <c r="C202" s="16" t="str">
        <f>VLOOKUP(A202,基本信息!A:E,3,0)</f>
        <v>NTC,S,0402,100K,HF,TDK</v>
      </c>
      <c r="D202" s="16" t="str">
        <f>VLOOKUP(A202,基本信息!A:E,4,0)</f>
        <v>TDK</v>
      </c>
      <c r="E202" s="16" t="str">
        <f>VLOOKUP(A202,基本信息!A:F,6,0)</f>
        <v>A01</v>
      </c>
      <c r="F202" s="17">
        <f>SUMIF(交易记录!$A:$A,库存报表!A202,交易记录!H:H)</f>
        <v>200</v>
      </c>
    </row>
    <row r="203" spans="1:6" x14ac:dyDescent="0.3">
      <c r="A203" s="16" t="s">
        <v>348</v>
      </c>
      <c r="B203" s="16" t="str">
        <f>VLOOKUP(A203,基本信息!A:E,2,0)</f>
        <v>13604-SA80007H-00</v>
      </c>
      <c r="C203" s="16" t="str">
        <f>VLOOKUP(A203,基本信息!A:E,3,0)</f>
        <v>IC,MCU,NUC123SD4AN0,LQFP64,HF,NUVOTON</v>
      </c>
      <c r="D203" s="16" t="str">
        <f>VLOOKUP(A203,基本信息!A:E,4,0)</f>
        <v>NUVOTON</v>
      </c>
      <c r="E203" s="16" t="str">
        <f>VLOOKUP(A203,基本信息!A:F,6,0)</f>
        <v>A39</v>
      </c>
      <c r="F203" s="17">
        <f>SUMIF(交易记录!$A:$A,库存报表!A203,交易记录!H:H)</f>
        <v>0</v>
      </c>
    </row>
    <row r="204" spans="1:6" x14ac:dyDescent="0.3">
      <c r="A204" s="16" t="s">
        <v>1188</v>
      </c>
      <c r="B204" s="16">
        <f>VLOOKUP(A204,基本信息!A:E,2,0)</f>
        <v>0</v>
      </c>
      <c r="C204" s="16">
        <f>VLOOKUP(A204,基本信息!A:E,3,0)</f>
        <v>0</v>
      </c>
      <c r="D204" s="16">
        <f>VLOOKUP(A204,基本信息!A:E,4,0)</f>
        <v>0</v>
      </c>
      <c r="E204" s="16" t="str">
        <f>VLOOKUP(A204,基本信息!A:F,6,0)</f>
        <v>A49</v>
      </c>
      <c r="F204" s="17">
        <f>SUMIF(交易记录!$A:$A,库存报表!A204,交易记录!H:H)</f>
        <v>1</v>
      </c>
    </row>
    <row r="205" spans="1:6" x14ac:dyDescent="0.3">
      <c r="A205" s="16" t="s">
        <v>524</v>
      </c>
      <c r="B205" s="16" t="str">
        <f>VLOOKUP(A205,基本信息!A:E,2,0)</f>
        <v>13307-S0G0004H-00</v>
      </c>
      <c r="C205" s="16" t="str">
        <f>VLOOKUP(A205,基本信息!A:E,3,0)</f>
        <v>BJT,NPN,PBSS2515E,SOT416,HF,NXP</v>
      </c>
      <c r="D205" s="16" t="str">
        <f>VLOOKUP(A205,基本信息!A:E,4,0)</f>
        <v>NXP</v>
      </c>
      <c r="E205" s="16" t="str">
        <f>VLOOKUP(A205,基本信息!A:F,6,0)</f>
        <v>A31</v>
      </c>
      <c r="F205" s="17">
        <f>SUMIF(交易记录!$A:$A,库存报表!A205,交易记录!H:H)</f>
        <v>0</v>
      </c>
    </row>
    <row r="206" spans="1:6" x14ac:dyDescent="0.3">
      <c r="A206" s="16" t="s">
        <v>1236</v>
      </c>
      <c r="B206" s="16" t="str">
        <f>VLOOKUP(A206,基本信息!A:E,2,0)</f>
        <v>13003-S000031H-00</v>
      </c>
      <c r="C206" s="16" t="str">
        <f>VLOOKUP(A206,基本信息!A:E,3,0)</f>
        <v>0.01_0402_1%</v>
      </c>
      <c r="D206" s="16" t="str">
        <f>VLOOKUP(A206,基本信息!A:E,4,0)</f>
        <v>YAGEO</v>
      </c>
      <c r="E206" s="16" t="str">
        <f>VLOOKUP(A206,基本信息!A:F,6,0)</f>
        <v>A49</v>
      </c>
      <c r="F206" s="17">
        <f>SUMIF(交易记录!$A:$A,库存报表!A206,交易记录!H:H)</f>
        <v>0</v>
      </c>
    </row>
    <row r="207" spans="1:6" x14ac:dyDescent="0.3">
      <c r="A207" s="16" t="s">
        <v>343</v>
      </c>
      <c r="B207" s="16" t="str">
        <f>VLOOKUP(A207,基本信息!A:E,2,0)</f>
        <v>13000-S000854H-00</v>
      </c>
      <c r="C207" s="16" t="str">
        <f>VLOOKUP(A207,基本信息!A:E,3,0)</f>
        <v>RES,10mohm,1/5W,1%,0603,HF</v>
      </c>
      <c r="D207" s="16" t="str">
        <f>VLOOKUP(A207,基本信息!A:E,4,0)</f>
        <v>YAGEO</v>
      </c>
      <c r="E207" s="16" t="str">
        <f>VLOOKUP(A207,基本信息!A:F,6,0)</f>
        <v>A01</v>
      </c>
      <c r="F207" s="17">
        <f>SUMIF(交易记录!$A:$A,库存报表!A207,交易记录!H:H)</f>
        <v>0</v>
      </c>
    </row>
    <row r="208" spans="1:6" x14ac:dyDescent="0.3">
      <c r="A208" s="16" t="s">
        <v>352</v>
      </c>
      <c r="B208" s="16" t="str">
        <f>VLOOKUP(A208,基本信息!A:E,2,0)</f>
        <v>13000-S000156H-00</v>
      </c>
      <c r="C208" s="16" t="str">
        <f>VLOOKUP(A208,基本信息!A:E,3,0)</f>
        <v>RES,1206,5mΩ,1%,1/2W,HF,Yageo</v>
      </c>
      <c r="D208" s="16" t="str">
        <f>VLOOKUP(A208,基本信息!A:E,4,0)</f>
        <v>YAGEO</v>
      </c>
      <c r="E208" s="16" t="str">
        <f>VLOOKUP(A208,基本信息!A:F,6,0)</f>
        <v>A01</v>
      </c>
      <c r="F208" s="17">
        <f>SUMIF(交易记录!$A:$A,库存报表!A208,交易记录!H:H)</f>
        <v>0</v>
      </c>
    </row>
    <row r="209" spans="1:6" x14ac:dyDescent="0.3">
      <c r="A209" s="16" t="s">
        <v>1239</v>
      </c>
      <c r="B209" s="16" t="str">
        <f>VLOOKUP(A209,基本信息!A:E,2,0)</f>
        <v>13305-S030012H-00</v>
      </c>
      <c r="C209" s="16" t="str">
        <f>VLOOKUP(A209,基本信息!A:E,3,0)</f>
        <v>PESD5V0H1BSFYL-GP-U1</v>
      </c>
      <c r="D209" s="16" t="str">
        <f>VLOOKUP(A209,基本信息!A:E,4,0)</f>
        <v>NEXPERIA</v>
      </c>
      <c r="E209" s="16" t="str">
        <f>VLOOKUP(A209,基本信息!A:F,6,0)</f>
        <v>A49</v>
      </c>
      <c r="F209" s="17">
        <f>SUMIF(交易记录!$A:$A,库存报表!A209,交易记录!H:H)</f>
        <v>0</v>
      </c>
    </row>
    <row r="210" spans="1:6" x14ac:dyDescent="0.3">
      <c r="A210" s="16" t="s">
        <v>1189</v>
      </c>
      <c r="B210" s="16">
        <f>VLOOKUP(A210,基本信息!A:E,2,0)</f>
        <v>0</v>
      </c>
      <c r="C210" s="16">
        <f>VLOOKUP(A210,基本信息!A:E,3,0)</f>
        <v>0</v>
      </c>
      <c r="D210" s="16">
        <f>VLOOKUP(A210,基本信息!A:E,4,0)</f>
        <v>0</v>
      </c>
      <c r="E210" s="16" t="str">
        <f>VLOOKUP(A210,基本信息!A:F,6,0)</f>
        <v>A49</v>
      </c>
      <c r="F210" s="17">
        <f>SUMIF(交易记录!$A:$A,库存报表!A210,交易记录!H:H)</f>
        <v>95</v>
      </c>
    </row>
    <row r="211" spans="1:6" x14ac:dyDescent="0.3">
      <c r="A211" s="16" t="s">
        <v>504</v>
      </c>
      <c r="B211" s="16" t="str">
        <f>VLOOKUP(A211,基本信息!A:E,2,0)</f>
        <v>13677-S0K0001H-00</v>
      </c>
      <c r="C211" s="16" t="str">
        <f>VLOOKUP(A211,基本信息!A:E,3,0)</f>
        <v>LOGIC Ctrl,PI4ULS3V504A,QFN-12,PERICOM</v>
      </c>
      <c r="D211" s="16" t="str">
        <f>VLOOKUP(A211,基本信息!A:E,4,0)</f>
        <v>PERICOM</v>
      </c>
      <c r="E211" s="16" t="str">
        <f>VLOOKUP(A211,基本信息!A:F,6,0)</f>
        <v>A39</v>
      </c>
      <c r="F211" s="17">
        <f>SUMIF(交易记录!$A:$A,库存报表!A211,交易记录!H:H)</f>
        <v>0</v>
      </c>
    </row>
    <row r="212" spans="1:6" x14ac:dyDescent="0.3">
      <c r="A212" s="16" t="s">
        <v>522</v>
      </c>
      <c r="B212" s="16" t="str">
        <f>VLOOKUP(A212,基本信息!A:E,2,0)</f>
        <v>13307-S030019H-00</v>
      </c>
      <c r="C212" s="16" t="str">
        <f>VLOOKUP(A212,基本信息!A:E,3,0)</f>
        <v>BJT,PNP,PMBS3906,SOT23,HF,NEXPERIA</v>
      </c>
      <c r="D212" s="16" t="str">
        <f>VLOOKUP(A212,基本信息!A:E,4,0)</f>
        <v>NEXPERIA</v>
      </c>
      <c r="E212" s="16" t="str">
        <f>VLOOKUP(A212,基本信息!A:F,6,0)</f>
        <v>A31</v>
      </c>
      <c r="F212" s="17">
        <f>SUMIF(交易记录!$A:$A,库存报表!A212,交易记录!H:H)</f>
        <v>0</v>
      </c>
    </row>
    <row r="213" spans="1:6" x14ac:dyDescent="0.3">
      <c r="A213" s="16" t="s">
        <v>655</v>
      </c>
      <c r="B213" s="16">
        <f>VLOOKUP(A213,基本信息!A:E,2,0)</f>
        <v>0</v>
      </c>
      <c r="C213" s="16">
        <f>VLOOKUP(A213,基本信息!A:E,3,0)</f>
        <v>0</v>
      </c>
      <c r="D213" s="16" t="str">
        <f>VLOOKUP(A213,基本信息!A:E,4,0)</f>
        <v>BU10</v>
      </c>
      <c r="E213" s="16" t="str">
        <f>VLOOKUP(A213,基本信息!A:F,6,0)</f>
        <v>A44</v>
      </c>
      <c r="F213" s="17">
        <f>SUMIF(交易记录!$A:$A,库存报表!A213,交易记录!H:H)</f>
        <v>0</v>
      </c>
    </row>
    <row r="214" spans="1:6" x14ac:dyDescent="0.3">
      <c r="A214" s="16" t="s">
        <v>648</v>
      </c>
      <c r="B214" s="16">
        <f>VLOOKUP(A214,基本信息!A:E,2,0)</f>
        <v>0</v>
      </c>
      <c r="C214" s="16">
        <f>VLOOKUP(A214,基本信息!A:E,3,0)</f>
        <v>0</v>
      </c>
      <c r="D214" s="16" t="str">
        <f>VLOOKUP(A214,基本信息!A:E,4,0)</f>
        <v>BU10</v>
      </c>
      <c r="E214" s="16" t="str">
        <f>VLOOKUP(A214,基本信息!A:F,6,0)</f>
        <v>A44</v>
      </c>
      <c r="F214" s="17">
        <f>SUMIF(交易记录!$A:$A,库存报表!A214,交易记录!H:H)</f>
        <v>0</v>
      </c>
    </row>
    <row r="215" spans="1:6" x14ac:dyDescent="0.3">
      <c r="A215" s="16" t="s">
        <v>641</v>
      </c>
      <c r="B215" s="16">
        <f>VLOOKUP(A215,基本信息!A:E,2,0)</f>
        <v>0</v>
      </c>
      <c r="C215" s="16">
        <f>VLOOKUP(A215,基本信息!A:E,3,0)</f>
        <v>0</v>
      </c>
      <c r="D215" s="16" t="str">
        <f>VLOOKUP(A215,基本信息!A:E,4,0)</f>
        <v>BU10</v>
      </c>
      <c r="E215" s="16" t="str">
        <f>VLOOKUP(A215,基本信息!A:F,6,0)</f>
        <v>A44</v>
      </c>
      <c r="F215" s="17">
        <f>SUMIF(交易记录!$A:$A,库存报表!A215,交易记录!H:H)</f>
        <v>90</v>
      </c>
    </row>
    <row r="216" spans="1:6" x14ac:dyDescent="0.3">
      <c r="A216" s="16" t="s">
        <v>631</v>
      </c>
      <c r="B216" s="16">
        <f>VLOOKUP(A216,基本信息!A:E,2,0)</f>
        <v>0</v>
      </c>
      <c r="C216" s="16" t="str">
        <f>VLOOKUP(A216,基本信息!A:E,3,0)</f>
        <v>WTB, H1.75, P0.8, 4P, R/A</v>
      </c>
      <c r="D216" s="16" t="str">
        <f>VLOOKUP(A216,基本信息!A:E,4,0)</f>
        <v>BU10</v>
      </c>
      <c r="E216" s="16" t="str">
        <f>VLOOKUP(A216,基本信息!A:F,6,0)</f>
        <v>A44</v>
      </c>
      <c r="F216" s="17">
        <f>SUMIF(交易记录!$A:$A,库存报表!A216,交易记录!H:H)</f>
        <v>0</v>
      </c>
    </row>
    <row r="217" spans="1:6" x14ac:dyDescent="0.3">
      <c r="A217" s="16" t="s">
        <v>603</v>
      </c>
      <c r="B217" s="16" t="str">
        <f>VLOOKUP(A217,基本信息!A:E,2,0)</f>
        <v>1366B-S0P0001H-00</v>
      </c>
      <c r="C217" s="16" t="str">
        <f>VLOOKUP(A217,基本信息!A:E,3,0)</f>
        <v>IC,Retimer,PS8811,QFN36,HF,Parade</v>
      </c>
      <c r="D217" s="16" t="str">
        <f>VLOOKUP(A217,基本信息!A:E,4,0)</f>
        <v>PARADE</v>
      </c>
      <c r="E217" s="16" t="str">
        <f>VLOOKUP(A217,基本信息!A:F,6,0)</f>
        <v>A39</v>
      </c>
      <c r="F217" s="17">
        <f>SUMIF(交易记录!$A:$A,库存报表!A217,交易记录!H:H)</f>
        <v>0</v>
      </c>
    </row>
    <row r="218" spans="1:6" x14ac:dyDescent="0.3">
      <c r="A218" s="16" t="s">
        <v>347</v>
      </c>
      <c r="B218" s="16" t="str">
        <f>VLOOKUP(A218,基本信息!A:E,2,0)</f>
        <v>13000-S000041H-00</v>
      </c>
      <c r="C218" s="16" t="str">
        <f>VLOOKUP(A218,基本信息!A:E,3,0)</f>
        <v>0201,100K,1%,RC0201FR-07100KL,YAGEO</v>
      </c>
      <c r="D218" s="16" t="str">
        <f>VLOOKUP(A218,基本信息!A:E,4,0)</f>
        <v>YAGEO</v>
      </c>
      <c r="E218" s="16" t="str">
        <f>VLOOKUP(A218,基本信息!A:F,6,0)</f>
        <v>A02</v>
      </c>
      <c r="F218" s="17">
        <f>SUMIF(交易记录!$A:$A,库存报表!A218,交易记录!H:H)</f>
        <v>1200</v>
      </c>
    </row>
    <row r="219" spans="1:6" x14ac:dyDescent="0.3">
      <c r="A219" s="16" t="s">
        <v>361</v>
      </c>
      <c r="B219" s="16" t="str">
        <f>VLOOKUP(A219,基本信息!A:E,2,0)</f>
        <v>13000-S000052H-00</v>
      </c>
      <c r="C219" s="16" t="str">
        <f>VLOOKUP(A219,基本信息!A:E,3,0)</f>
        <v>RES,0201,100R,1%,RC0201FR-07100RL,HF</v>
      </c>
      <c r="D219" s="16" t="str">
        <f>VLOOKUP(A219,基本信息!A:E,4,0)</f>
        <v>YAGEO</v>
      </c>
      <c r="E219" s="16" t="str">
        <f>VLOOKUP(A219,基本信息!A:F,6,0)</f>
        <v>A02</v>
      </c>
      <c r="F219" s="17">
        <f>SUMIF(交易记录!$A:$A,库存报表!A219,交易记录!H:H)</f>
        <v>600</v>
      </c>
    </row>
    <row r="220" spans="1:6" x14ac:dyDescent="0.3">
      <c r="A220" s="16" t="s">
        <v>428</v>
      </c>
      <c r="B220" s="16" t="str">
        <f>VLOOKUP(A220,基本信息!A:E,2,0)</f>
        <v>13000-S000044H-00</v>
      </c>
      <c r="C220" s="16" t="str">
        <f>VLOOKUP(A220,基本信息!A:E,3,0)</f>
        <v>0201,10K,1%,1/20W,RC0201FR-0710KL,YAGEO</v>
      </c>
      <c r="D220" s="16" t="str">
        <f>VLOOKUP(A220,基本信息!A:E,4,0)</f>
        <v>YAGEO</v>
      </c>
      <c r="E220" s="16" t="str">
        <f>VLOOKUP(A220,基本信息!A:F,6,0)</f>
        <v>A02</v>
      </c>
      <c r="F220" s="17">
        <f>SUMIF(交易记录!$A:$A,库存报表!A220,交易记录!H:H)</f>
        <v>900</v>
      </c>
    </row>
    <row r="221" spans="1:6" x14ac:dyDescent="0.3">
      <c r="A221" s="16" t="s">
        <v>398</v>
      </c>
      <c r="B221" s="16" t="str">
        <f>VLOOKUP(A221,基本信息!A:E,2,0)</f>
        <v>13000-S001493H-00</v>
      </c>
      <c r="C221" s="16" t="str">
        <f>VLOOKUP(A221,基本信息!A:E,3,0)</f>
        <v>RES,0201,113R,1%,1/20W,HF,YAGEO</v>
      </c>
      <c r="D221" s="16" t="str">
        <f>VLOOKUP(A221,基本信息!A:E,4,0)</f>
        <v>YAGEO</v>
      </c>
      <c r="E221" s="16" t="str">
        <f>VLOOKUP(A221,基本信息!A:F,6,0)</f>
        <v>A02</v>
      </c>
      <c r="F221" s="17">
        <f>SUMIF(交易记录!$A:$A,库存报表!A221,交易记录!H:H)</f>
        <v>0</v>
      </c>
    </row>
    <row r="222" spans="1:6" x14ac:dyDescent="0.3">
      <c r="A222" s="16" t="s">
        <v>438</v>
      </c>
      <c r="B222" s="16" t="str">
        <f>VLOOKUP(A222,基本信息!A:E,2,0)</f>
        <v>13000-S001486H-00</v>
      </c>
      <c r="C222" s="16" t="str">
        <f>VLOOKUP(A222,基本信息!A:E,3,0)</f>
        <v>RES,0201,121R,1%,1/20W,HF,YAGEO</v>
      </c>
      <c r="D222" s="16" t="str">
        <f>VLOOKUP(A222,基本信息!A:E,4,0)</f>
        <v>YAGEO</v>
      </c>
      <c r="E222" s="16" t="str">
        <f>VLOOKUP(A222,基本信息!A:F,6,0)</f>
        <v>A02</v>
      </c>
      <c r="F222" s="17">
        <f>SUMIF(交易记录!$A:$A,库存报表!A222,交易记录!H:H)</f>
        <v>600</v>
      </c>
    </row>
    <row r="223" spans="1:6" x14ac:dyDescent="0.3">
      <c r="A223" s="16" t="s">
        <v>392</v>
      </c>
      <c r="B223" s="16" t="str">
        <f>VLOOKUP(A223,基本信息!A:E,2,0)</f>
        <v>13000-S001484H-00</v>
      </c>
      <c r="C223" s="16" t="str">
        <f>VLOOKUP(A223,基本信息!A:E,3,0)</f>
        <v>RES,0201,150R,1%,1/20W,HF,YAGEO</v>
      </c>
      <c r="D223" s="16" t="str">
        <f>VLOOKUP(A223,基本信息!A:E,4,0)</f>
        <v>YAGEO</v>
      </c>
      <c r="E223" s="16" t="str">
        <f>VLOOKUP(A223,基本信息!A:F,6,0)</f>
        <v>A02</v>
      </c>
      <c r="F223" s="17">
        <f>SUMIF(交易记录!$A:$A,库存报表!A223,交易记录!H:H)</f>
        <v>0</v>
      </c>
    </row>
    <row r="224" spans="1:6" x14ac:dyDescent="0.3">
      <c r="A224" s="16" t="s">
        <v>383</v>
      </c>
      <c r="B224" s="16" t="str">
        <f>VLOOKUP(A224,基本信息!A:E,2,0)</f>
        <v>13000-S001194H-00</v>
      </c>
      <c r="C224" s="16" t="str">
        <f>VLOOKUP(A224,基本信息!A:E,3,0)</f>
        <v>16.9K,1%,0201,RC0201FR-0716K9L,YAGEO,HF</v>
      </c>
      <c r="D224" s="16" t="str">
        <f>VLOOKUP(A224,基本信息!A:E,4,0)</f>
        <v>YAGEO</v>
      </c>
      <c r="E224" s="16" t="str">
        <f>VLOOKUP(A224,基本信息!A:F,6,0)</f>
        <v>A02</v>
      </c>
      <c r="F224" s="17">
        <f>SUMIF(交易记录!$A:$A,库存报表!A224,交易记录!H:H)</f>
        <v>0</v>
      </c>
    </row>
    <row r="225" spans="1:6" x14ac:dyDescent="0.3">
      <c r="A225" s="16" t="s">
        <v>371</v>
      </c>
      <c r="B225" s="16" t="str">
        <f>VLOOKUP(A225,基本信息!A:E,2,0)</f>
        <v>13000-S000353H-00</v>
      </c>
      <c r="C225" s="16" t="str">
        <f>VLOOKUP(A225,基本信息!A:E,3,0)</f>
        <v>RES,1KΩ,±1%,0201,RC0201FR-071KL,HF,YAGEO</v>
      </c>
      <c r="D225" s="16" t="str">
        <f>VLOOKUP(A225,基本信息!A:E,4,0)</f>
        <v>YAGEO</v>
      </c>
      <c r="E225" s="16" t="str">
        <f>VLOOKUP(A225,基本信息!A:F,6,0)</f>
        <v>A02</v>
      </c>
      <c r="F225" s="17">
        <f>SUMIF(交易记录!$A:$A,库存报表!A225,交易记录!H:H)</f>
        <v>0</v>
      </c>
    </row>
    <row r="226" spans="1:6" x14ac:dyDescent="0.3">
      <c r="A226" s="16" t="s">
        <v>360</v>
      </c>
      <c r="B226" s="16" t="str">
        <f>VLOOKUP(A226,基本信息!A:E,2,0)</f>
        <v>13000-S000039H-00</v>
      </c>
      <c r="C226" s="16" t="str">
        <f>VLOOKUP(A226,基本信息!A:E,3,0)</f>
        <v>0201,200K,1%,RC0201FR-07200KL,YAGEO</v>
      </c>
      <c r="D226" s="16" t="str">
        <f>VLOOKUP(A226,基本信息!A:E,4,0)</f>
        <v>YAGEO</v>
      </c>
      <c r="E226" s="16" t="str">
        <f>VLOOKUP(A226,基本信息!A:F,6,0)</f>
        <v>A03</v>
      </c>
      <c r="F226" s="17">
        <f>SUMIF(交易记录!$A:$A,库存报表!A226,交易记录!H:H)</f>
        <v>0</v>
      </c>
    </row>
    <row r="227" spans="1:6" x14ac:dyDescent="0.3">
      <c r="A227" s="16" t="s">
        <v>369</v>
      </c>
      <c r="B227" s="16" t="str">
        <f>VLOOKUP(A227,基本信息!A:E,2,0)</f>
        <v>13000-S000773H-00</v>
      </c>
      <c r="C227" s="16" t="str">
        <f>VLOOKUP(A227,基本信息!A:E,3,0)</f>
        <v>RES,0201,200R,1%,1/20W,HF,YAGEO</v>
      </c>
      <c r="D227" s="16" t="str">
        <f>VLOOKUP(A227,基本信息!A:E,4,0)</f>
        <v>YAGEO</v>
      </c>
      <c r="E227" s="16" t="str">
        <f>VLOOKUP(A227,基本信息!A:F,6,0)</f>
        <v>A03</v>
      </c>
      <c r="F227" s="17">
        <f>SUMIF(交易记录!$A:$A,库存报表!A227,交易记录!H:H)</f>
        <v>300</v>
      </c>
    </row>
    <row r="228" spans="1:6" x14ac:dyDescent="0.3">
      <c r="A228" s="16" t="s">
        <v>366</v>
      </c>
      <c r="B228" s="16" t="str">
        <f>VLOOKUP(A228,基本信息!A:E,2,0)</f>
        <v>13000-S000123H-00</v>
      </c>
      <c r="C228" s="16" t="str">
        <f>VLOOKUP(A228,基本信息!A:E,3,0)</f>
        <v>RES,20K,0201,RC0201FR-0720KL,Yageo,HF</v>
      </c>
      <c r="D228" s="16" t="str">
        <f>VLOOKUP(A228,基本信息!A:E,4,0)</f>
        <v>YAGEO</v>
      </c>
      <c r="E228" s="16" t="str">
        <f>VLOOKUP(A228,基本信息!A:F,6,0)</f>
        <v>A03</v>
      </c>
      <c r="F228" s="17">
        <f>SUMIF(交易记录!$A:$A,库存报表!A228,交易记录!H:H)</f>
        <v>0</v>
      </c>
    </row>
    <row r="229" spans="1:6" x14ac:dyDescent="0.3">
      <c r="A229" s="16" t="s">
        <v>367</v>
      </c>
      <c r="B229" s="16" t="str">
        <f>VLOOKUP(A229,基本信息!A:E,2,0)</f>
        <v>13000-S000596H-00</v>
      </c>
      <c r="C229" s="16" t="str">
        <f>VLOOKUP(A229,基本信息!A:E,3,0)</f>
        <v>RES,0201,220K,1%,1/20W,HF,YAGEO</v>
      </c>
      <c r="D229" s="16" t="str">
        <f>VLOOKUP(A229,基本信息!A:E,4,0)</f>
        <v>YAGEO</v>
      </c>
      <c r="E229" s="16" t="str">
        <f>VLOOKUP(A229,基本信息!A:F,6,0)</f>
        <v>A03</v>
      </c>
      <c r="F229" s="17">
        <f>SUMIF(交易记录!$A:$A,库存报表!A229,交易记录!H:H)</f>
        <v>0</v>
      </c>
    </row>
    <row r="230" spans="1:6" x14ac:dyDescent="0.3">
      <c r="A230" s="16" t="s">
        <v>379</v>
      </c>
      <c r="B230" s="16" t="str">
        <f>VLOOKUP(A230,基本信息!A:E,2,0)</f>
        <v>13000-S000819H-00</v>
      </c>
      <c r="C230" s="16" t="str">
        <f>VLOOKUP(A230,基本信息!A:E,3,0)</f>
        <v>0201,22R,1%,1/20W,RC0201FR-0722RL,YAGEO</v>
      </c>
      <c r="D230" s="16" t="str">
        <f>VLOOKUP(A230,基本信息!A:E,4,0)</f>
        <v>YAGEO</v>
      </c>
      <c r="E230" s="16" t="str">
        <f>VLOOKUP(A230,基本信息!A:F,6,0)</f>
        <v>A03</v>
      </c>
      <c r="F230" s="17">
        <f>SUMIF(交易记录!$A:$A,库存报表!A230,交易记录!H:H)</f>
        <v>0</v>
      </c>
    </row>
    <row r="231" spans="1:6" x14ac:dyDescent="0.3">
      <c r="A231" s="16" t="s">
        <v>364</v>
      </c>
      <c r="B231" s="16" t="str">
        <f>VLOOKUP(A231,基本信息!A:E,2,0)</f>
        <v>13000-S000053H-00</v>
      </c>
      <c r="C231" s="16" t="str">
        <f>VLOOKUP(A231,基本信息!A:E,3,0)</f>
        <v>0201,240R,1%,RC0201FR-07240RL,YAGEO</v>
      </c>
      <c r="D231" s="16" t="str">
        <f>VLOOKUP(A231,基本信息!A:E,4,0)</f>
        <v>YAGEO</v>
      </c>
      <c r="E231" s="16" t="str">
        <f>VLOOKUP(A231,基本信息!A:F,6,0)</f>
        <v>A03</v>
      </c>
      <c r="F231" s="17">
        <f>SUMIF(交易记录!$A:$A,库存报表!A231,交易记录!H:H)</f>
        <v>600</v>
      </c>
    </row>
    <row r="232" spans="1:6" x14ac:dyDescent="0.3">
      <c r="A232" s="16" t="s">
        <v>351</v>
      </c>
      <c r="B232" s="16" t="str">
        <f>VLOOKUP(A232,基本信息!A:E,2,0)</f>
        <v>13000-S000770H-00</v>
      </c>
      <c r="C232" s="16" t="str">
        <f>VLOOKUP(A232,基本信息!A:E,3,0)</f>
        <v>RES,0201,2.2K,1%,1/20W,HF,YAGEO</v>
      </c>
      <c r="D232" s="16" t="str">
        <f>VLOOKUP(A232,基本信息!A:E,4,0)</f>
        <v>YAGEO</v>
      </c>
      <c r="E232" s="16" t="str">
        <f>VLOOKUP(A232,基本信息!A:F,6,0)</f>
        <v>A03</v>
      </c>
      <c r="F232" s="17">
        <f>SUMIF(交易记录!$A:$A,库存报表!A232,交易记录!H:H)</f>
        <v>480</v>
      </c>
    </row>
    <row r="233" spans="1:6" x14ac:dyDescent="0.3">
      <c r="A233" s="16" t="s">
        <v>395</v>
      </c>
      <c r="B233" s="16" t="str">
        <f>VLOOKUP(A233,基本信息!A:E,2,0)</f>
        <v>13000-S001490H-00</v>
      </c>
      <c r="C233" s="16" t="str">
        <f>VLOOKUP(A233,基本信息!A:E,3,0)</f>
        <v>RES,0201,330K,1%,1/20W,HF,YAGEO</v>
      </c>
      <c r="D233" s="16" t="str">
        <f>VLOOKUP(A233,基本信息!A:E,4,0)</f>
        <v>YAGEO</v>
      </c>
      <c r="E233" s="16" t="str">
        <f>VLOOKUP(A233,基本信息!A:F,6,0)</f>
        <v>A03</v>
      </c>
      <c r="F233" s="17">
        <f>SUMIF(交易记录!$A:$A,库存报表!A233,交易记录!H:H)</f>
        <v>0</v>
      </c>
    </row>
    <row r="234" spans="1:6" x14ac:dyDescent="0.3">
      <c r="A234" s="16" t="s">
        <v>403</v>
      </c>
      <c r="B234" s="16" t="str">
        <f>VLOOKUP(A234,基本信息!A:E,2,0)</f>
        <v>13000-S001494H-00</v>
      </c>
      <c r="C234" s="16" t="str">
        <f>VLOOKUP(A234,基本信息!A:E,3,0)</f>
        <v>RES,0201,33R,1%,1/20W,HF,YAGEO</v>
      </c>
      <c r="D234" s="16" t="str">
        <f>VLOOKUP(A234,基本信息!A:E,4,0)</f>
        <v>YAGEO</v>
      </c>
      <c r="E234" s="16" t="str">
        <f>VLOOKUP(A234,基本信息!A:F,6,0)</f>
        <v>A03</v>
      </c>
      <c r="F234" s="17">
        <f>SUMIF(交易记录!$A:$A,库存报表!A234,交易记录!H:H)</f>
        <v>600</v>
      </c>
    </row>
    <row r="235" spans="1:6" x14ac:dyDescent="0.3">
      <c r="A235" s="16" t="s">
        <v>370</v>
      </c>
      <c r="B235" s="16" t="str">
        <f>VLOOKUP(A235,基本信息!A:E,2,0)</f>
        <v>13000-S000780H-00</v>
      </c>
      <c r="C235" s="16" t="str">
        <f>VLOOKUP(A235,基本信息!A:E,3,0)</f>
        <v>RES,0201,3.32K,1%,1/20W,HF,YAGEO</v>
      </c>
      <c r="D235" s="16" t="str">
        <f>VLOOKUP(A235,基本信息!A:E,4,0)</f>
        <v>YAGEO</v>
      </c>
      <c r="E235" s="16" t="str">
        <f>VLOOKUP(A235,基本信息!A:F,6,0)</f>
        <v>A03</v>
      </c>
      <c r="F235" s="17">
        <f>SUMIF(交易记录!$A:$A,库存报表!A235,交易记录!H:H)</f>
        <v>0</v>
      </c>
    </row>
    <row r="236" spans="1:6" x14ac:dyDescent="0.3">
      <c r="A236" s="16" t="s">
        <v>385</v>
      </c>
      <c r="B236" s="16" t="str">
        <f>VLOOKUP(A236,基本信息!A:E,2,0)</f>
        <v>13000-S001244H-00</v>
      </c>
      <c r="C236" s="16" t="str">
        <f>VLOOKUP(A236,基本信息!A:E,3,0)</f>
        <v>RES 470ohm 1/20w 1% 0201</v>
      </c>
      <c r="D236" s="16" t="str">
        <f>VLOOKUP(A236,基本信息!A:E,4,0)</f>
        <v>YAGEO</v>
      </c>
      <c r="E236" s="16" t="str">
        <f>VLOOKUP(A236,基本信息!A:F,6,0)</f>
        <v>A04</v>
      </c>
      <c r="F236" s="17">
        <f>SUMIF(交易记录!$A:$A,库存报表!A236,交易记录!H:H)</f>
        <v>0</v>
      </c>
    </row>
    <row r="237" spans="1:6" x14ac:dyDescent="0.3">
      <c r="A237" s="16" t="s">
        <v>375</v>
      </c>
      <c r="B237" s="16" t="str">
        <f>VLOOKUP(A237,基本信息!A:E,2,0)</f>
        <v>13000-S000575R-00</v>
      </c>
      <c r="C237" s="16" t="str">
        <f>VLOOKUP(A237,基本信息!A:E,3,0)</f>
        <v>RES 47K/0201/±1% YAGEO</v>
      </c>
      <c r="D237" s="16" t="str">
        <f>VLOOKUP(A237,基本信息!A:E,4,0)</f>
        <v>YAGEO</v>
      </c>
      <c r="E237" s="16" t="str">
        <f>VLOOKUP(A237,基本信息!A:F,6,0)</f>
        <v>A04</v>
      </c>
      <c r="F237" s="17">
        <f>SUMIF(交易记录!$A:$A,库存报表!A237,交易记录!H:H)</f>
        <v>0</v>
      </c>
    </row>
    <row r="238" spans="1:6" x14ac:dyDescent="0.3">
      <c r="A238" s="16" t="s">
        <v>374</v>
      </c>
      <c r="B238" s="16" t="str">
        <f>VLOOKUP(A238,基本信息!A:E,2,0)</f>
        <v>13000-S000525H-00</v>
      </c>
      <c r="C238" s="16" t="str">
        <f>VLOOKUP(A238,基本信息!A:E,3,0)</f>
        <v>RES,0201,499 ohm,1%,1/20W,HF,YAGEO</v>
      </c>
      <c r="D238" s="16" t="str">
        <f>VLOOKUP(A238,基本信息!A:E,4,0)</f>
        <v>YAGEO</v>
      </c>
      <c r="E238" s="16" t="str">
        <f>VLOOKUP(A238,基本信息!A:F,6,0)</f>
        <v>A04</v>
      </c>
      <c r="F238" s="17">
        <f>SUMIF(交易记录!$A:$A,库存报表!A238,交易记录!H:H)</f>
        <v>0</v>
      </c>
    </row>
    <row r="239" spans="1:6" x14ac:dyDescent="0.3">
      <c r="A239" s="16" t="s">
        <v>381</v>
      </c>
      <c r="B239" s="16" t="str">
        <f>VLOOKUP(A239,基本信息!A:E,2,0)</f>
        <v>13000-S000927H-00</v>
      </c>
      <c r="C239" s="16" t="str">
        <f>VLOOKUP(A239,基本信息!A:E,3,0)</f>
        <v>RES,50R±1%/0201/≥1/20W,ROHS,YAGEO</v>
      </c>
      <c r="D239" s="16" t="str">
        <f>VLOOKUP(A239,基本信息!A:E,4,0)</f>
        <v>YAGEO</v>
      </c>
      <c r="E239" s="16" t="str">
        <f>VLOOKUP(A239,基本信息!A:F,6,0)</f>
        <v>A04</v>
      </c>
      <c r="F239" s="17">
        <f>SUMIF(交易记录!$A:$A,库存报表!A239,交易记录!H:H)</f>
        <v>0</v>
      </c>
    </row>
    <row r="240" spans="1:6" x14ac:dyDescent="0.3">
      <c r="A240" s="16" t="s">
        <v>393</v>
      </c>
      <c r="B240" s="16" t="str">
        <f>VLOOKUP(A240,基本信息!A:E,2,0)</f>
        <v>13000-S001487H-00</v>
      </c>
      <c r="C240" s="16" t="str">
        <f>VLOOKUP(A240,基本信息!A:E,3,0)</f>
        <v>RES,0201,4.75K,1%,1/20W,HF,YAGEO</v>
      </c>
      <c r="D240" s="16" t="str">
        <f>VLOOKUP(A240,基本信息!A:E,4,0)</f>
        <v>YAGEO</v>
      </c>
      <c r="E240" s="16" t="str">
        <f>VLOOKUP(A240,基本信息!A:F,6,0)</f>
        <v>A04</v>
      </c>
      <c r="F240" s="17">
        <f>SUMIF(交易记录!$A:$A,库存报表!A240,交易记录!H:H)</f>
        <v>0</v>
      </c>
    </row>
    <row r="241" spans="1:6" x14ac:dyDescent="0.3">
      <c r="A241" s="16" t="s">
        <v>389</v>
      </c>
      <c r="B241" s="16" t="str">
        <f>VLOOKUP(A241,基本信息!A:E,2,0)</f>
        <v>13000-S001306H-00</v>
      </c>
      <c r="C241" s="16" t="str">
        <f>VLOOKUP(A241,基本信息!A:E,3,0)</f>
        <v>RES,0201,51Ω,1%,1/20W,HF,YAGEO</v>
      </c>
      <c r="D241" s="16" t="str">
        <f>VLOOKUP(A241,基本信息!A:E,4,0)</f>
        <v>YAGEO</v>
      </c>
      <c r="E241" s="16" t="str">
        <f>VLOOKUP(A241,基本信息!A:F,6,0)</f>
        <v>A04</v>
      </c>
      <c r="F241" s="17">
        <f>SUMIF(交易记录!$A:$A,库存报表!A241,交易记录!H:H)</f>
        <v>600</v>
      </c>
    </row>
    <row r="242" spans="1:6" x14ac:dyDescent="0.3">
      <c r="A242" s="16" t="s">
        <v>397</v>
      </c>
      <c r="B242" s="16" t="str">
        <f>VLOOKUP(A242,基本信息!A:E,2,0)</f>
        <v>13000-S001492H-00</v>
      </c>
      <c r="C242" s="16" t="str">
        <f>VLOOKUP(A242,基本信息!A:E,3,0)</f>
        <v>RES,0201,56R,1%,1/20W,HF,YAGEO</v>
      </c>
      <c r="D242" s="16" t="str">
        <f>VLOOKUP(A242,基本信息!A:E,4,0)</f>
        <v>YAGEO</v>
      </c>
      <c r="E242" s="16" t="str">
        <f>VLOOKUP(A242,基本信息!A:F,6,0)</f>
        <v>A04</v>
      </c>
      <c r="F242" s="17">
        <f>SUMIF(交易记录!$A:$A,库存报表!A242,交易记录!H:H)</f>
        <v>0</v>
      </c>
    </row>
    <row r="243" spans="1:6" x14ac:dyDescent="0.3">
      <c r="A243" s="16" t="s">
        <v>388</v>
      </c>
      <c r="B243" s="16" t="str">
        <f>VLOOKUP(A243,基本信息!A:E,2,0)</f>
        <v>13000-S001295H-00</v>
      </c>
      <c r="C243" s="16" t="str">
        <f>VLOOKUP(A243,基本信息!A:E,3,0)</f>
        <v>RES,0201,60.4R,1%,1/20W,HF,YAGEO</v>
      </c>
      <c r="D243" s="16" t="str">
        <f>VLOOKUP(A243,基本信息!A:E,4,0)</f>
        <v>YAGEO</v>
      </c>
      <c r="E243" s="16" t="str">
        <f>VLOOKUP(A243,基本信息!A:F,6,0)</f>
        <v>A04</v>
      </c>
      <c r="F243" s="17">
        <f>SUMIF(交易记录!$A:$A,库存报表!A243,交易记录!H:H)</f>
        <v>0</v>
      </c>
    </row>
    <row r="244" spans="1:6" x14ac:dyDescent="0.3">
      <c r="A244" s="16" t="s">
        <v>396</v>
      </c>
      <c r="B244" s="16" t="str">
        <f>VLOOKUP(A244,基本信息!A:E,2,0)</f>
        <v>13000-S001491H-00</v>
      </c>
      <c r="C244" s="16" t="str">
        <f>VLOOKUP(A244,基本信息!A:E,3,0)</f>
        <v>RES,0201,62R,1%,1/20W,HF,YAGEO</v>
      </c>
      <c r="D244" s="16" t="str">
        <f>VLOOKUP(A244,基本信息!A:E,4,0)</f>
        <v>YAGEO</v>
      </c>
      <c r="E244" s="16" t="str">
        <f>VLOOKUP(A244,基本信息!A:F,6,0)</f>
        <v>A04</v>
      </c>
      <c r="F244" s="17">
        <f>SUMIF(交易记录!$A:$A,库存报表!A244,交易记录!H:H)</f>
        <v>0</v>
      </c>
    </row>
    <row r="245" spans="1:6" x14ac:dyDescent="0.3">
      <c r="A245" s="16" t="s">
        <v>377</v>
      </c>
      <c r="B245" s="16" t="str">
        <f>VLOOKUP(A245,基本信息!A:E,2,0)</f>
        <v>13000-S000790H-00</v>
      </c>
      <c r="C245" s="16" t="str">
        <f>VLOOKUP(A245,基本信息!A:E,3,0)</f>
        <v>RES,0201,6.2K,1%,1/20W,HF,YAGEO</v>
      </c>
      <c r="D245" s="16" t="str">
        <f>VLOOKUP(A245,基本信息!A:E,4,0)</f>
        <v>YAGEO</v>
      </c>
      <c r="E245" s="16" t="str">
        <f>VLOOKUP(A245,基本信息!A:F,6,0)</f>
        <v>A04</v>
      </c>
      <c r="F245" s="17">
        <f>SUMIF(交易记录!$A:$A,库存报表!A245,交易记录!H:H)</f>
        <v>0</v>
      </c>
    </row>
    <row r="246" spans="1:6" x14ac:dyDescent="0.3">
      <c r="A246" s="16" t="s">
        <v>365</v>
      </c>
      <c r="B246" s="16" t="str">
        <f>VLOOKUP(A246,基本信息!A:E,2,0)</f>
        <v>13000-S000117H-00</v>
      </c>
      <c r="C246" s="16" t="str">
        <f>VLOOKUP(A246,基本信息!A:E,3,0)</f>
        <v>RES,0201,75K,1%,RC0201FR-0775KL,HF,YAGEO</v>
      </c>
      <c r="D246" s="16" t="str">
        <f>VLOOKUP(A246,基本信息!A:E,4,0)</f>
        <v>YAGEO</v>
      </c>
      <c r="E246" s="16" t="str">
        <f>VLOOKUP(A246,基本信息!A:F,6,0)</f>
        <v>A04</v>
      </c>
      <c r="F246" s="17">
        <f>SUMIF(交易记录!$A:$A,库存报表!A246,交易记录!H:H)</f>
        <v>0</v>
      </c>
    </row>
    <row r="247" spans="1:6" x14ac:dyDescent="0.3">
      <c r="A247" s="16" t="s">
        <v>378</v>
      </c>
      <c r="B247" s="16" t="str">
        <f>VLOOKUP(A247,基本信息!A:E,2,0)</f>
        <v>13000-S000952H-00</v>
      </c>
      <c r="C247" s="16" t="str">
        <f>VLOOKUP(A247,基本信息!A:E,3,0)</f>
        <v>0201,0R,5%,1/20W,RC0201JR-070RL,YAGEO</v>
      </c>
      <c r="D247" s="16" t="str">
        <f>VLOOKUP(A247,基本信息!A:E,4,0)</f>
        <v>YAGEO</v>
      </c>
      <c r="E247" s="16" t="str">
        <f>VLOOKUP(A247,基本信息!A:F,6,0)</f>
        <v>A05</v>
      </c>
      <c r="F247" s="17">
        <f>SUMIF(交易记录!$A:$A,库存报表!A247,交易记录!H:H)</f>
        <v>800</v>
      </c>
    </row>
    <row r="248" spans="1:6" x14ac:dyDescent="0.3">
      <c r="A248" s="16" t="s">
        <v>341</v>
      </c>
      <c r="B248" s="16" t="str">
        <f>VLOOKUP(A248,基本信息!A:E,2,0)</f>
        <v>13000-S00000TH-00</v>
      </c>
      <c r="C248" s="16" t="str">
        <f>VLOOKUP(A248,基本信息!A:E,3,0)</f>
        <v>0201,100K,5%,RC0201JR-07100KL,YAGEO</v>
      </c>
      <c r="D248" s="16" t="str">
        <f>VLOOKUP(A248,基本信息!A:E,4,0)</f>
        <v>YAGEO</v>
      </c>
      <c r="E248" s="16" t="str">
        <f>VLOOKUP(A248,基本信息!A:F,6,0)</f>
        <v>A05</v>
      </c>
      <c r="F248" s="17">
        <f>SUMIF(交易记录!$A:$A,库存报表!A248,交易记录!H:H)</f>
        <v>600</v>
      </c>
    </row>
    <row r="249" spans="1:6" x14ac:dyDescent="0.3">
      <c r="A249" s="16" t="s">
        <v>373</v>
      </c>
      <c r="B249" s="16" t="str">
        <f>VLOOKUP(A249,基本信息!A:E,2,0)</f>
        <v>13000-S000807H-00</v>
      </c>
      <c r="C249" s="16" t="str">
        <f>VLOOKUP(A249,基本信息!A:E,3,0)</f>
        <v>RES:0201,100R,5%,1/20W,HF,YAGEO</v>
      </c>
      <c r="D249" s="16" t="str">
        <f>VLOOKUP(A249,基本信息!A:E,4,0)</f>
        <v>YAGEO</v>
      </c>
      <c r="E249" s="16" t="str">
        <f>VLOOKUP(A249,基本信息!A:F,6,0)</f>
        <v>A05</v>
      </c>
      <c r="F249" s="17">
        <f>SUMIF(交易记录!$A:$A,库存报表!A249,交易记录!H:H)</f>
        <v>0</v>
      </c>
    </row>
    <row r="250" spans="1:6" x14ac:dyDescent="0.3">
      <c r="A250" s="16" t="s">
        <v>380</v>
      </c>
      <c r="B250" s="16" t="str">
        <f>VLOOKUP(A250,基本信息!A:E,2,0)</f>
        <v>13000-S000871H-00</v>
      </c>
      <c r="C250" s="16" t="str">
        <f>VLOOKUP(A250,基本信息!A:E,3,0)</f>
        <v>RES,15ohm,1/20w,5%,0201,HF</v>
      </c>
      <c r="D250" s="16" t="str">
        <f>VLOOKUP(A250,基本信息!A:E,4,0)</f>
        <v>YAGEO</v>
      </c>
      <c r="E250" s="16" t="str">
        <f>VLOOKUP(A250,基本信息!A:F,6,0)</f>
        <v>A05</v>
      </c>
      <c r="F250" s="17">
        <f>SUMIF(交易记录!$A:$A,库存报表!A250,交易记录!H:H)</f>
        <v>0</v>
      </c>
    </row>
    <row r="251" spans="1:6" x14ac:dyDescent="0.3">
      <c r="A251" s="16" t="s">
        <v>346</v>
      </c>
      <c r="B251" s="16" t="str">
        <f>VLOOKUP(A251,基本信息!A:E,2,0)</f>
        <v>13000-S000047H-00</v>
      </c>
      <c r="C251" s="16" t="str">
        <f>VLOOKUP(A251,基本信息!A:E,3,0)</f>
        <v>0201,1K,5%,1/20W,RC0201JR-071KL,YAGEO</v>
      </c>
      <c r="D251" s="16" t="str">
        <f>VLOOKUP(A251,基本信息!A:E,4,0)</f>
        <v>YAGEO</v>
      </c>
      <c r="E251" s="16" t="str">
        <f>VLOOKUP(A251,基本信息!A:F,6,0)</f>
        <v>A05</v>
      </c>
      <c r="F251" s="17">
        <f>SUMIF(交易记录!$A:$A,库存报表!A251,交易记录!H:H)</f>
        <v>300</v>
      </c>
    </row>
    <row r="252" spans="1:6" x14ac:dyDescent="0.3">
      <c r="A252" s="16" t="s">
        <v>372</v>
      </c>
      <c r="B252" s="16" t="str">
        <f>VLOOKUP(A252,基本信息!A:E,2,0)</f>
        <v>13000-S000413H-00</v>
      </c>
      <c r="C252" s="16" t="str">
        <f>VLOOKUP(A252,基本信息!A:E,3,0)</f>
        <v>RES,0201,2.2K,5%,1/20W,HF,YAGEO</v>
      </c>
      <c r="D252" s="16" t="str">
        <f>VLOOKUP(A252,基本信息!A:E,4,0)</f>
        <v>YAGEO</v>
      </c>
      <c r="E252" s="16" t="str">
        <f>VLOOKUP(A252,基本信息!A:F,6,0)</f>
        <v>A05</v>
      </c>
      <c r="F252" s="17">
        <f>SUMIF(交易记录!$A:$A,库存报表!A252,交易记录!H:H)</f>
        <v>320</v>
      </c>
    </row>
    <row r="253" spans="1:6" x14ac:dyDescent="0.3">
      <c r="A253" s="16" t="s">
        <v>384</v>
      </c>
      <c r="B253" s="16" t="str">
        <f>VLOOKUP(A253,基本信息!A:E,2,0)</f>
        <v>13000-S001210H-00</v>
      </c>
      <c r="C253" s="16" t="str">
        <f>VLOOKUP(A253,基本信息!A:E,3,0)</f>
        <v>RES 2.2ohm 1/20w 5% 0201</v>
      </c>
      <c r="D253" s="16" t="str">
        <f>VLOOKUP(A253,基本信息!A:E,4,0)</f>
        <v>YAGEO</v>
      </c>
      <c r="E253" s="16" t="str">
        <f>VLOOKUP(A253,基本信息!A:F,6,0)</f>
        <v>A05</v>
      </c>
      <c r="F253" s="17">
        <f>SUMIF(交易记录!$A:$A,库存报表!A253,交易记录!H:H)</f>
        <v>0</v>
      </c>
    </row>
    <row r="254" spans="1:6" x14ac:dyDescent="0.3">
      <c r="A254" s="16" t="s">
        <v>394</v>
      </c>
      <c r="B254" s="16" t="str">
        <f>VLOOKUP(A254,基本信息!A:E,2,0)</f>
        <v>13000-S001489H-00</v>
      </c>
      <c r="C254" s="16" t="str">
        <f>VLOOKUP(A254,基本信息!A:E,3,0)</f>
        <v>RES,0201,43R,5%,1/20W,HF,YAGEO</v>
      </c>
      <c r="D254" s="16" t="str">
        <f>VLOOKUP(A254,基本信息!A:E,4,0)</f>
        <v>YAGEO</v>
      </c>
      <c r="E254" s="16" t="str">
        <f>VLOOKUP(A254,基本信息!A:F,6,0)</f>
        <v>A06</v>
      </c>
      <c r="F254" s="17">
        <f>SUMIF(交易记录!$A:$A,库存报表!A254,交易记录!H:H)</f>
        <v>0</v>
      </c>
    </row>
    <row r="255" spans="1:6" x14ac:dyDescent="0.3">
      <c r="A255" s="16" t="s">
        <v>382</v>
      </c>
      <c r="B255" s="16" t="str">
        <f>VLOOKUP(A255,基本信息!A:E,2,0)</f>
        <v>13000-S001170H-00</v>
      </c>
      <c r="C255" s="16" t="str">
        <f>VLOOKUP(A255,基本信息!A:E,3,0)</f>
        <v>RES,470 OHM,5%,0201,HF,YAGEO</v>
      </c>
      <c r="D255" s="16" t="str">
        <f>VLOOKUP(A255,基本信息!A:E,4,0)</f>
        <v>YAGEO</v>
      </c>
      <c r="E255" s="16" t="str">
        <f>VLOOKUP(A255,基本信息!A:F,6,0)</f>
        <v>A06</v>
      </c>
      <c r="F255" s="17">
        <f>SUMIF(交易记录!$A:$A,库存报表!A255,交易记录!H:H)</f>
        <v>0</v>
      </c>
    </row>
    <row r="256" spans="1:6" x14ac:dyDescent="0.3">
      <c r="A256" s="16" t="s">
        <v>342</v>
      </c>
      <c r="B256" s="16" t="str">
        <f>VLOOKUP(A256,基本信息!A:E,2,0)</f>
        <v>13000-S000038H-00</v>
      </c>
      <c r="C256" s="16" t="str">
        <f>VLOOKUP(A256,基本信息!A:E,3,0)</f>
        <v>0201,47K,5%,1/20W,RC0201JR-0747KL,YAGEO</v>
      </c>
      <c r="D256" s="16" t="str">
        <f>VLOOKUP(A256,基本信息!A:E,4,0)</f>
        <v>YAGEO</v>
      </c>
      <c r="E256" s="16" t="str">
        <f>VLOOKUP(A256,基本信息!A:F,6,0)</f>
        <v>A06</v>
      </c>
      <c r="F256" s="17">
        <f>SUMIF(交易记录!$A:$A,库存报表!A256,交易记录!H:H)</f>
        <v>0</v>
      </c>
    </row>
    <row r="257" spans="1:6" x14ac:dyDescent="0.3">
      <c r="A257" s="16" t="s">
        <v>349</v>
      </c>
      <c r="B257" s="16" t="str">
        <f>VLOOKUP(A257,基本信息!A:E,2,0)</f>
        <v>13000-S000783H-00</v>
      </c>
      <c r="C257" s="16" t="str">
        <f>VLOOKUP(A257,基本信息!A:E,3,0)</f>
        <v>RES,0201,4.7K,5%,1/20W,HF,YAGEO</v>
      </c>
      <c r="D257" s="16" t="str">
        <f>VLOOKUP(A257,基本信息!A:E,4,0)</f>
        <v>YAGEO</v>
      </c>
      <c r="E257" s="16" t="str">
        <f>VLOOKUP(A257,基本信息!A:F,6,0)</f>
        <v>A06</v>
      </c>
      <c r="F257" s="17">
        <f>SUMIF(交易记录!$A:$A,库存报表!A257,交易记录!H:H)</f>
        <v>1300</v>
      </c>
    </row>
    <row r="258" spans="1:6" x14ac:dyDescent="0.3">
      <c r="A258" s="16" t="s">
        <v>391</v>
      </c>
      <c r="B258" s="16" t="str">
        <f>VLOOKUP(A258,基本信息!A:E,2,0)</f>
        <v>13000-S001470H-00</v>
      </c>
      <c r="C258" s="16" t="str">
        <f>VLOOKUP(A258,基本信息!A:E,3,0)</f>
        <v>RES,0201,62R,5%,1/20W,HF,YAGEO</v>
      </c>
      <c r="D258" s="16" t="str">
        <f>VLOOKUP(A258,基本信息!A:E,4,0)</f>
        <v>YAGEO</v>
      </c>
      <c r="E258" s="16" t="str">
        <f>VLOOKUP(A258,基本信息!A:F,6,0)</f>
        <v>A06</v>
      </c>
      <c r="F258" s="17">
        <f>SUMIF(交易记录!$A:$A,库存报表!A258,交易记录!H:H)</f>
        <v>0</v>
      </c>
    </row>
    <row r="259" spans="1:6" x14ac:dyDescent="0.3">
      <c r="A259" s="16" t="s">
        <v>540</v>
      </c>
      <c r="B259" s="16" t="str">
        <f>VLOOKUP(A259,基本信息!A:E,2,0)</f>
        <v>13000-S002095H-00</v>
      </c>
      <c r="C259" s="16" t="str">
        <f>VLOOKUP(A259,基本信息!A:E,3,0)</f>
        <v>RES,0402,100K,1%,0402,1/16W,HF,YAGEO</v>
      </c>
      <c r="D259" s="16" t="str">
        <f>VLOOKUP(A259,基本信息!A:E,4,0)</f>
        <v>YAGEO</v>
      </c>
      <c r="E259" s="16" t="str">
        <f>VLOOKUP(A259,基本信息!A:F,6,0)</f>
        <v>A07</v>
      </c>
      <c r="F259" s="17">
        <f>SUMIF(交易记录!$A:$A,库存报表!A259,交易记录!H:H)</f>
        <v>600</v>
      </c>
    </row>
    <row r="260" spans="1:6" x14ac:dyDescent="0.3">
      <c r="A260" s="16" t="s">
        <v>530</v>
      </c>
      <c r="B260" s="16" t="str">
        <f>VLOOKUP(A260,基本信息!A:E,2,0)</f>
        <v>13000-S000224H-00</v>
      </c>
      <c r="C260" s="16" t="str">
        <f>VLOOKUP(A260,基本信息!A:E,3,0)</f>
        <v>RES,10.7K,RC0402FR-0710K7L,YAGEO,HF</v>
      </c>
      <c r="D260" s="16" t="str">
        <f>VLOOKUP(A260,基本信息!A:E,4,0)</f>
        <v>YAGEO</v>
      </c>
      <c r="E260" s="16" t="str">
        <f>VLOOKUP(A260,基本信息!A:F,6,0)</f>
        <v>A07</v>
      </c>
      <c r="F260" s="17">
        <f>SUMIF(交易记录!$A:$A,库存报表!A260,交易记录!H:H)</f>
        <v>0</v>
      </c>
    </row>
    <row r="261" spans="1:6" x14ac:dyDescent="0.3">
      <c r="A261" s="16" t="s">
        <v>508</v>
      </c>
      <c r="B261" s="16" t="str">
        <f>VLOOKUP(A261,基本信息!A:E,2,0)</f>
        <v>13000-S000158H-00</v>
      </c>
      <c r="C261" s="16" t="str">
        <f>VLOOKUP(A261,基本信息!A:E,3,0)</f>
        <v>RES,0402,10KΩ,1%,1/16W,HF,Yageo</v>
      </c>
      <c r="D261" s="16" t="str">
        <f>VLOOKUP(A261,基本信息!A:E,4,0)</f>
        <v>YAGEO</v>
      </c>
      <c r="E261" s="16" t="str">
        <f>VLOOKUP(A261,基本信息!A:F,6,0)</f>
        <v>A07</v>
      </c>
      <c r="F261" s="17">
        <f>SUMIF(交易记录!$A:$A,库存报表!A261,交易记录!H:H)</f>
        <v>0</v>
      </c>
    </row>
    <row r="262" spans="1:6" x14ac:dyDescent="0.3">
      <c r="A262" s="16" t="s">
        <v>1190</v>
      </c>
      <c r="B262" s="16">
        <f>VLOOKUP(A262,基本信息!A:E,2,0)</f>
        <v>0</v>
      </c>
      <c r="C262" s="16">
        <f>VLOOKUP(A262,基本信息!A:E,3,0)</f>
        <v>0</v>
      </c>
      <c r="D262" s="16" t="str">
        <f>VLOOKUP(A262,基本信息!A:E,4,0)</f>
        <v>YAGEO</v>
      </c>
      <c r="E262" s="16" t="str">
        <f>VLOOKUP(A262,基本信息!A:F,6,0)</f>
        <v>A07</v>
      </c>
      <c r="F262" s="17">
        <f>SUMIF(交易记录!$A:$A,库存报表!A262,交易记录!H:H)</f>
        <v>300</v>
      </c>
    </row>
    <row r="263" spans="1:6" x14ac:dyDescent="0.3">
      <c r="A263" s="16" t="s">
        <v>659</v>
      </c>
      <c r="B263" s="16" t="str">
        <f>VLOOKUP(A263,基本信息!A:E,2,0)</f>
        <v>13000-S00175HH-00</v>
      </c>
      <c r="C263" s="16" t="str">
        <f>VLOOKUP(A263,基本信息!A:E,3,0)</f>
        <v>RES,1/16W,11K,1%,0402,HF,YAGEO</v>
      </c>
      <c r="D263" s="16" t="str">
        <f>VLOOKUP(A263,基本信息!A:E,4,0)</f>
        <v>YAGEO</v>
      </c>
      <c r="E263" s="16" t="str">
        <f>VLOOKUP(A263,基本信息!A:F,6,0)</f>
        <v>A07</v>
      </c>
      <c r="F263" s="17">
        <f>SUMIF(交易记录!$A:$A,库存报表!A263,交易记录!H:H)</f>
        <v>600</v>
      </c>
    </row>
    <row r="264" spans="1:6" x14ac:dyDescent="0.3">
      <c r="A264" s="16" t="s">
        <v>1191</v>
      </c>
      <c r="B264" s="16">
        <f>VLOOKUP(A264,基本信息!A:E,2,0)</f>
        <v>0</v>
      </c>
      <c r="C264" s="16">
        <f>VLOOKUP(A264,基本信息!A:E,3,0)</f>
        <v>0</v>
      </c>
      <c r="D264" s="16" t="str">
        <f>VLOOKUP(A264,基本信息!A:E,4,0)</f>
        <v>YAGEO</v>
      </c>
      <c r="E264" s="16" t="str">
        <f>VLOOKUP(A264,基本信息!A:F,6,0)</f>
        <v>A07</v>
      </c>
      <c r="F264" s="17">
        <f>SUMIF(交易记录!$A:$A,库存报表!A264,交易记录!H:H)</f>
        <v>600</v>
      </c>
    </row>
    <row r="265" spans="1:6" x14ac:dyDescent="0.3">
      <c r="A265" s="16" t="s">
        <v>368</v>
      </c>
      <c r="B265" s="16" t="str">
        <f>VLOOKUP(A265,基本信息!A:E,2,0)</f>
        <v>13000-S000346H-00</v>
      </c>
      <c r="C265" s="16" t="str">
        <f>VLOOKUP(A265,基本信息!A:E,3,0)</f>
        <v>RES,0402,12.7K,1%,1/16W,HF,YAGEO</v>
      </c>
      <c r="D265" s="16" t="str">
        <f>VLOOKUP(A265,基本信息!A:E,4,0)</f>
        <v>YAGEO</v>
      </c>
      <c r="E265" s="16" t="str">
        <f>VLOOKUP(A265,基本信息!A:F,6,0)</f>
        <v>A07</v>
      </c>
      <c r="F265" s="17">
        <f>SUMIF(交易记录!$A:$A,库存报表!A265,交易记录!H:H)</f>
        <v>600</v>
      </c>
    </row>
    <row r="266" spans="1:6" x14ac:dyDescent="0.3">
      <c r="A266" s="16" t="s">
        <v>468</v>
      </c>
      <c r="B266" s="16" t="str">
        <f>VLOOKUP(A266,基本信息!A:E,2,0)</f>
        <v>13000-S001371H-00</v>
      </c>
      <c r="C266" s="16" t="str">
        <f>VLOOKUP(A266,基本信息!A:E,3,0)</f>
        <v>RES,0402,133R,1%,1/16W,HF,YAGEO</v>
      </c>
      <c r="D266" s="16" t="str">
        <f>VLOOKUP(A266,基本信息!A:E,4,0)</f>
        <v>YAGEO</v>
      </c>
      <c r="E266" s="16" t="str">
        <f>VLOOKUP(A266,基本信息!A:F,6,0)</f>
        <v>A07</v>
      </c>
      <c r="F266" s="17">
        <f>SUMIF(交易记录!$A:$A,库存报表!A266,交易记录!H:H)</f>
        <v>600</v>
      </c>
    </row>
    <row r="267" spans="1:6" x14ac:dyDescent="0.3">
      <c r="A267" s="16" t="s">
        <v>1192</v>
      </c>
      <c r="B267" s="16">
        <f>VLOOKUP(A267,基本信息!A:E,2,0)</f>
        <v>0</v>
      </c>
      <c r="C267" s="16">
        <f>VLOOKUP(A267,基本信息!A:E,3,0)</f>
        <v>0</v>
      </c>
      <c r="D267" s="16" t="str">
        <f>VLOOKUP(A267,基本信息!A:E,4,0)</f>
        <v>YAGEO</v>
      </c>
      <c r="E267" s="16" t="str">
        <f>VLOOKUP(A267,基本信息!A:F,6,0)</f>
        <v>A07</v>
      </c>
      <c r="F267" s="17">
        <f>SUMIF(交易记录!$A:$A,库存报表!A267,交易记录!H:H)</f>
        <v>300</v>
      </c>
    </row>
    <row r="268" spans="1:6" x14ac:dyDescent="0.3">
      <c r="A268" s="16" t="s">
        <v>666</v>
      </c>
      <c r="B268" s="16" t="str">
        <f>VLOOKUP(A268,基本信息!A:E,2,0)</f>
        <v>13000-S000826H-00</v>
      </c>
      <c r="C268" s="16" t="str">
        <f>VLOOKUP(A268,基本信息!A:E,3,0)</f>
        <v>RES,0402,16.5K,1%,1/16W,HF,YAGEO</v>
      </c>
      <c r="D268" s="16" t="str">
        <f>VLOOKUP(A268,基本信息!A:E,4,0)</f>
        <v>YAGEO</v>
      </c>
      <c r="E268" s="16" t="str">
        <f>VLOOKUP(A268,基本信息!A:F,6,0)</f>
        <v>A07</v>
      </c>
      <c r="F268" s="17">
        <f>SUMIF(交易记录!$A:$A,库存报表!A268,交易记录!H:H)</f>
        <v>600</v>
      </c>
    </row>
    <row r="269" spans="1:6" x14ac:dyDescent="0.3">
      <c r="A269" s="16" t="s">
        <v>459</v>
      </c>
      <c r="B269" s="16" t="str">
        <f>VLOOKUP(A269,基本信息!A:E,2,0)</f>
        <v>13000-S001177H-00</v>
      </c>
      <c r="C269" s="16" t="str">
        <f>VLOOKUP(A269,基本信息!A:E,3,0)</f>
        <v>16.9K,1%,0402,RC0402FR-0716K9L,YAGEO,HF</v>
      </c>
      <c r="D269" s="16" t="str">
        <f>VLOOKUP(A269,基本信息!A:E,4,0)</f>
        <v>YAGEO</v>
      </c>
      <c r="E269" s="16" t="str">
        <f>VLOOKUP(A269,基本信息!A:F,6,0)</f>
        <v>A07</v>
      </c>
      <c r="F269" s="17">
        <f>SUMIF(交易记录!$A:$A,库存报表!A269,交易记录!H:H)</f>
        <v>0</v>
      </c>
    </row>
    <row r="270" spans="1:6" x14ac:dyDescent="0.3">
      <c r="A270" s="16" t="s">
        <v>1221</v>
      </c>
      <c r="B270" s="16">
        <f>VLOOKUP(A270,基本信息!A:E,2,0)</f>
        <v>0</v>
      </c>
      <c r="C270" s="16">
        <f>VLOOKUP(A270,基本信息!A:E,3,0)</f>
        <v>0</v>
      </c>
      <c r="D270" s="16" t="str">
        <f>VLOOKUP(A270,基本信息!A:E,4,0)</f>
        <v>YAGEO</v>
      </c>
      <c r="E270" s="16" t="str">
        <f>VLOOKUP(A270,基本信息!A:F,6,0)</f>
        <v>A07</v>
      </c>
      <c r="F270" s="17">
        <f>SUMIF(交易记录!$A:$A,库存报表!A270,交易记录!H:H)</f>
        <v>600</v>
      </c>
    </row>
    <row r="271" spans="1:6" x14ac:dyDescent="0.3">
      <c r="A271" s="16" t="s">
        <v>1193</v>
      </c>
      <c r="B271" s="16">
        <f>VLOOKUP(A271,基本信息!A:E,2,0)</f>
        <v>0</v>
      </c>
      <c r="C271" s="16">
        <f>VLOOKUP(A271,基本信息!A:E,3,0)</f>
        <v>0</v>
      </c>
      <c r="D271" s="16" t="str">
        <f>VLOOKUP(A271,基本信息!A:E,4,0)</f>
        <v>YAGEO</v>
      </c>
      <c r="E271" s="16" t="str">
        <f>VLOOKUP(A271,基本信息!A:F,6,0)</f>
        <v>A07</v>
      </c>
      <c r="F271" s="17">
        <f>SUMIF(交易记录!$A:$A,库存报表!A271,交易记录!H:H)</f>
        <v>300</v>
      </c>
    </row>
    <row r="272" spans="1:6" x14ac:dyDescent="0.3">
      <c r="A272" s="16" t="s">
        <v>532</v>
      </c>
      <c r="B272" s="16" t="str">
        <f>VLOOKUP(A272,基本信息!A:E,2,0)</f>
        <v>13000-S000237H-00</v>
      </c>
      <c r="C272" s="16" t="str">
        <f>VLOOKUP(A272,基本信息!A:E,3,0)</f>
        <v>RES,0402,1.15KΩ,1%,1/16W,HF,YAGEO</v>
      </c>
      <c r="D272" s="16" t="str">
        <f>VLOOKUP(A272,基本信息!A:E,4,0)</f>
        <v>YAGEO</v>
      </c>
      <c r="E272" s="16" t="str">
        <f>VLOOKUP(A272,基本信息!A:F,6,0)</f>
        <v>A07</v>
      </c>
      <c r="F272" s="17">
        <f>SUMIF(交易记录!$A:$A,库存报表!A272,交易记录!H:H)</f>
        <v>1000</v>
      </c>
    </row>
    <row r="273" spans="1:6" x14ac:dyDescent="0.3">
      <c r="A273" s="16" t="s">
        <v>1194</v>
      </c>
      <c r="B273" s="16">
        <f>VLOOKUP(A273,基本信息!A:E,2,0)</f>
        <v>0</v>
      </c>
      <c r="C273" s="16">
        <f>VLOOKUP(A273,基本信息!A:E,3,0)</f>
        <v>0</v>
      </c>
      <c r="D273" s="16" t="str">
        <f>VLOOKUP(A273,基本信息!A:E,4,0)</f>
        <v>YAGEO</v>
      </c>
      <c r="E273" s="16" t="str">
        <f>VLOOKUP(A273,基本信息!A:F,6,0)</f>
        <v>A07</v>
      </c>
      <c r="F273" s="17">
        <f>SUMIF(交易记录!$A:$A,库存报表!A273,交易记录!H:H)</f>
        <v>320</v>
      </c>
    </row>
    <row r="274" spans="1:6" x14ac:dyDescent="0.3">
      <c r="A274" s="16" t="s">
        <v>539</v>
      </c>
      <c r="B274" s="16" t="str">
        <f>VLOOKUP(A274,基本信息!A:E,2,0)</f>
        <v>13000-S000824H-00</v>
      </c>
      <c r="C274" s="16" t="str">
        <f>VLOOKUP(A274,基本信息!A:E,3,0)</f>
        <v>RES,0402,1K,1%,1/16W,HF,YAGEO</v>
      </c>
      <c r="D274" s="16" t="str">
        <f>VLOOKUP(A274,基本信息!A:E,4,0)</f>
        <v>YAGEO</v>
      </c>
      <c r="E274" s="16" t="str">
        <f>VLOOKUP(A274,基本信息!A:F,6,0)</f>
        <v>A07</v>
      </c>
      <c r="F274" s="17">
        <f>SUMIF(交易记录!$A:$A,库存报表!A274,交易记录!H:H)</f>
        <v>0</v>
      </c>
    </row>
    <row r="275" spans="1:6" x14ac:dyDescent="0.3">
      <c r="A275" s="16" t="s">
        <v>1240</v>
      </c>
      <c r="B275" s="16" t="str">
        <f>VLOOKUP(A275,基本信息!A:E,2,0)</f>
        <v>13000-S00109HH-00</v>
      </c>
      <c r="C275" s="16" t="str">
        <f>VLOOKUP(A275,基本信息!A:E,3,0)</f>
        <v>1M_0402_1%</v>
      </c>
      <c r="D275" s="16" t="str">
        <f>VLOOKUP(A275,基本信息!A:E,4,0)</f>
        <v>YAGEO</v>
      </c>
      <c r="E275" s="16" t="str">
        <f>VLOOKUP(A275,基本信息!A:F,6,0)</f>
        <v>A07</v>
      </c>
      <c r="F275" s="17">
        <f>SUMIF(交易记录!$A:$A,库存报表!A275,交易记录!H:H)</f>
        <v>600</v>
      </c>
    </row>
    <row r="276" spans="1:6" x14ac:dyDescent="0.3">
      <c r="A276" s="16" t="s">
        <v>363</v>
      </c>
      <c r="B276" s="16" t="str">
        <f>VLOOKUP(A276,基本信息!A:E,2,0)</f>
        <v>13000-S000520H-00</v>
      </c>
      <c r="C276" s="16" t="str">
        <f>VLOOKUP(A276,基本信息!A:E,3,0)</f>
        <v>RES,0402,200K,1%,1/16W,HF,YAGEO</v>
      </c>
      <c r="D276" s="16" t="str">
        <f>VLOOKUP(A276,基本信息!A:E,4,0)</f>
        <v>YAGEO</v>
      </c>
      <c r="E276" s="16" t="str">
        <f>VLOOKUP(A276,基本信息!A:F,6,0)</f>
        <v>A08</v>
      </c>
      <c r="F276" s="17">
        <f>SUMIF(交易记录!$A:$A,库存报表!A276,交易记录!H:H)</f>
        <v>620</v>
      </c>
    </row>
    <row r="277" spans="1:6" x14ac:dyDescent="0.3">
      <c r="A277" s="16" t="s">
        <v>456</v>
      </c>
      <c r="B277" s="16" t="str">
        <f>VLOOKUP(A277,基本信息!A:E,2,0)</f>
        <v>13000-S000271H-00</v>
      </c>
      <c r="C277" s="16" t="str">
        <f>VLOOKUP(A277,基本信息!A:E,3,0)</f>
        <v>RES,0402,200R,1%,1/16W,HF,YAGEO</v>
      </c>
      <c r="D277" s="16" t="str">
        <f>VLOOKUP(A277,基本信息!A:E,4,0)</f>
        <v>YAGEO</v>
      </c>
      <c r="E277" s="16" t="str">
        <f>VLOOKUP(A277,基本信息!A:F,6,0)</f>
        <v>A08</v>
      </c>
      <c r="F277" s="17">
        <f>SUMIF(交易记录!$A:$A,库存报表!A277,交易记录!H:H)</f>
        <v>320</v>
      </c>
    </row>
    <row r="278" spans="1:6" x14ac:dyDescent="0.3">
      <c r="A278" s="16" t="s">
        <v>693</v>
      </c>
      <c r="B278" s="16" t="str">
        <f>VLOOKUP(A278,基本信息!A:E,2,0)</f>
        <v>13000-S000154H-00</v>
      </c>
      <c r="C278" s="16" t="str">
        <f>VLOOKUP(A278,基本信息!A:E,3,0)</f>
        <v>RES,0402,20K,1%,1/16W,RC0402FR-0720KL,HF</v>
      </c>
      <c r="D278" s="16" t="str">
        <f>VLOOKUP(A278,基本信息!A:E,4,0)</f>
        <v>YAGEO</v>
      </c>
      <c r="E278" s="16" t="str">
        <f>VLOOKUP(A278,基本信息!A:F,6,0)</f>
        <v>A08</v>
      </c>
      <c r="F278" s="17">
        <f>SUMIF(交易记录!$A:$A,库存报表!A278,交易记录!H:H)</f>
        <v>600</v>
      </c>
    </row>
    <row r="279" spans="1:6" x14ac:dyDescent="0.3">
      <c r="A279" s="16" t="s">
        <v>513</v>
      </c>
      <c r="B279" s="16" t="str">
        <f>VLOOKUP(A279,基本信息!A:E,2,0)</f>
        <v>13000-S00001FH-00</v>
      </c>
      <c r="C279" s="16" t="str">
        <f>VLOOKUP(A279,基本信息!A:E,3,0)</f>
        <v>0402,21.5K,1%,RC0402FR-0721K5L,YAGEO</v>
      </c>
      <c r="D279" s="16" t="str">
        <f>VLOOKUP(A279,基本信息!A:E,4,0)</f>
        <v>YAGEO</v>
      </c>
      <c r="E279" s="16" t="str">
        <f>VLOOKUP(A279,基本信息!A:F,6,0)</f>
        <v>A08</v>
      </c>
      <c r="F279" s="17">
        <f>SUMIF(交易记录!$A:$A,库存报表!A279,交易记录!H:H)</f>
        <v>600</v>
      </c>
    </row>
    <row r="280" spans="1:6" x14ac:dyDescent="0.3">
      <c r="A280" s="16" t="s">
        <v>485</v>
      </c>
      <c r="B280" s="16" t="str">
        <f>VLOOKUP(A280,基本信息!A:E,2,0)</f>
        <v>13000-S000293H-00</v>
      </c>
      <c r="C280" s="16" t="str">
        <f>VLOOKUP(A280,基本信息!A:E,3,0)</f>
        <v>RES,0402,220R,1%,1/16W,HF,YAGEO</v>
      </c>
      <c r="D280" s="16" t="str">
        <f>VLOOKUP(A280,基本信息!A:E,4,0)</f>
        <v>YAGEO</v>
      </c>
      <c r="E280" s="16" t="str">
        <f>VLOOKUP(A280,基本信息!A:F,6,0)</f>
        <v>A08</v>
      </c>
      <c r="F280" s="17">
        <f>SUMIF(交易记录!$A:$A,库存报表!A280,交易记录!H:H)</f>
        <v>300</v>
      </c>
    </row>
    <row r="281" spans="1:6" x14ac:dyDescent="0.3">
      <c r="A281" s="16" t="s">
        <v>496</v>
      </c>
      <c r="B281" s="16" t="str">
        <f>VLOOKUP(A281,基本信息!A:E,2,0)</f>
        <v>13000-S002025H-00</v>
      </c>
      <c r="C281" s="16" t="str">
        <f>VLOOKUP(A281,基本信息!A:E,3,0)</f>
        <v>RES,0402,232R,1%,1/16W,HF,YAGEO</v>
      </c>
      <c r="D281" s="16" t="str">
        <f>VLOOKUP(A281,基本信息!A:E,4,0)</f>
        <v>YAGEO</v>
      </c>
      <c r="E281" s="16" t="str">
        <f>VLOOKUP(A281,基本信息!A:F,6,0)</f>
        <v>A08</v>
      </c>
      <c r="F281" s="17">
        <f>SUMIF(交易记录!$A:$A,库存报表!A281,交易记录!H:H)</f>
        <v>0</v>
      </c>
    </row>
    <row r="282" spans="1:6" x14ac:dyDescent="0.3">
      <c r="A282" s="16" t="s">
        <v>1222</v>
      </c>
      <c r="B282" s="16">
        <f>VLOOKUP(A282,基本信息!A:E,2,0)</f>
        <v>0</v>
      </c>
      <c r="C282" s="16">
        <f>VLOOKUP(A282,基本信息!A:E,3,0)</f>
        <v>0</v>
      </c>
      <c r="D282" s="16" t="str">
        <f>VLOOKUP(A282,基本信息!A:E,4,0)</f>
        <v>YAGEO</v>
      </c>
      <c r="E282" s="16" t="str">
        <f>VLOOKUP(A282,基本信息!A:F,6,0)</f>
        <v>A08</v>
      </c>
      <c r="F282" s="17">
        <f>SUMIF(交易记录!$A:$A,库存报表!A282,交易记录!H:H)</f>
        <v>600</v>
      </c>
    </row>
    <row r="283" spans="1:6" x14ac:dyDescent="0.3">
      <c r="A283" s="16" t="s">
        <v>1195</v>
      </c>
      <c r="B283" s="16">
        <f>VLOOKUP(A283,基本信息!A:E,2,0)</f>
        <v>0</v>
      </c>
      <c r="C283" s="16">
        <f>VLOOKUP(A283,基本信息!A:E,3,0)</f>
        <v>0</v>
      </c>
      <c r="D283" s="16" t="str">
        <f>VLOOKUP(A283,基本信息!A:E,4,0)</f>
        <v>YAGEO</v>
      </c>
      <c r="E283" s="16" t="str">
        <f>VLOOKUP(A283,基本信息!A:F,6,0)</f>
        <v>A08</v>
      </c>
      <c r="F283" s="17">
        <f>SUMIF(交易记录!$A:$A,库存报表!A283,交易记录!H:H)</f>
        <v>300</v>
      </c>
    </row>
    <row r="284" spans="1:6" x14ac:dyDescent="0.3">
      <c r="A284" s="16" t="s">
        <v>1196</v>
      </c>
      <c r="B284" s="16">
        <f>VLOOKUP(A284,基本信息!A:E,2,0)</f>
        <v>0</v>
      </c>
      <c r="C284" s="16">
        <f>VLOOKUP(A284,基本信息!A:E,3,0)</f>
        <v>0</v>
      </c>
      <c r="D284" s="16" t="str">
        <f>VLOOKUP(A284,基本信息!A:E,4,0)</f>
        <v>YAGEO</v>
      </c>
      <c r="E284" s="16" t="str">
        <f>VLOOKUP(A284,基本信息!A:F,6,0)</f>
        <v>A08</v>
      </c>
      <c r="F284" s="17">
        <f>SUMIF(交易记录!$A:$A,库存报表!A284,交易记录!H:H)</f>
        <v>320</v>
      </c>
    </row>
    <row r="285" spans="1:6" x14ac:dyDescent="0.3">
      <c r="A285" s="16" t="s">
        <v>486</v>
      </c>
      <c r="B285" s="16" t="str">
        <f>VLOOKUP(A285,基本信息!A:E,2,0)</f>
        <v>13000-S000882H-00</v>
      </c>
      <c r="C285" s="16" t="str">
        <f>VLOOKUP(A285,基本信息!A:E,3,0)</f>
        <v>RES,0402,2.2K,1%,1/16W,HF,YAGEO</v>
      </c>
      <c r="D285" s="16" t="str">
        <f>VLOOKUP(A285,基本信息!A:E,4,0)</f>
        <v>YAGEO</v>
      </c>
      <c r="E285" s="16" t="str">
        <f>VLOOKUP(A285,基本信息!A:F,6,0)</f>
        <v>A08</v>
      </c>
      <c r="F285" s="17">
        <f>SUMIF(交易记录!$A:$A,库存报表!A285,交易记录!H:H)</f>
        <v>0</v>
      </c>
    </row>
    <row r="286" spans="1:6" x14ac:dyDescent="0.3">
      <c r="A286" s="16" t="s">
        <v>472</v>
      </c>
      <c r="B286" s="16" t="str">
        <f>VLOOKUP(A286,基本信息!A:E,2,0)</f>
        <v>13000-S00209HH-00</v>
      </c>
      <c r="C286" s="16" t="str">
        <f>VLOOKUP(A286,基本信息!A:E,3,0)</f>
        <v>RES,0402,2.4K,1%,1/16W,HF,YAGEO</v>
      </c>
      <c r="D286" s="16" t="str">
        <f>VLOOKUP(A286,基本信息!A:E,4,0)</f>
        <v>YAGEO</v>
      </c>
      <c r="E286" s="16" t="str">
        <f>VLOOKUP(A286,基本信息!A:F,6,0)</f>
        <v>A08</v>
      </c>
      <c r="F286" s="17">
        <f>SUMIF(交易记录!$A:$A,库存报表!A286,交易记录!H:H)</f>
        <v>0</v>
      </c>
    </row>
    <row r="287" spans="1:6" x14ac:dyDescent="0.3">
      <c r="A287" s="16" t="s">
        <v>457</v>
      </c>
      <c r="B287" s="16" t="str">
        <f>VLOOKUP(A287,基本信息!A:E,2,0)</f>
        <v>13000-S000528H-00</v>
      </c>
      <c r="C287" s="16" t="str">
        <f>VLOOKUP(A287,基本信息!A:E,3,0)</f>
        <v>RES,0402,2K,1%,RC0402FR-072KL,YAGEO,HF</v>
      </c>
      <c r="D287" s="16" t="str">
        <f>VLOOKUP(A287,基本信息!A:E,4,0)</f>
        <v>YAGEO</v>
      </c>
      <c r="E287" s="16" t="str">
        <f>VLOOKUP(A287,基本信息!A:F,6,0)</f>
        <v>A08</v>
      </c>
      <c r="F287" s="17">
        <f>SUMIF(交易记录!$A:$A,库存报表!A287,交易记录!H:H)</f>
        <v>600</v>
      </c>
    </row>
    <row r="288" spans="1:6" x14ac:dyDescent="0.3">
      <c r="A288" s="16" t="s">
        <v>376</v>
      </c>
      <c r="B288" s="16" t="str">
        <f>VLOOKUP(A288,基本信息!A:E,2,0)</f>
        <v>13000-S000584H-00</v>
      </c>
      <c r="C288" s="16" t="str">
        <f>VLOOKUP(A288,基本信息!A:E,3,0)</f>
        <v>RES,0402,30K OHM,1%,1/8W,HF,YAGEO</v>
      </c>
      <c r="D288" s="16" t="str">
        <f>VLOOKUP(A288,基本信息!A:E,4,0)</f>
        <v>YAGEO</v>
      </c>
      <c r="E288" s="16" t="str">
        <f>VLOOKUP(A288,基本信息!A:F,6,0)</f>
        <v>A09</v>
      </c>
      <c r="F288" s="17">
        <f>SUMIF(交易记录!$A:$A,库存报表!A288,交易记录!H:H)</f>
        <v>0</v>
      </c>
    </row>
    <row r="289" spans="1:6" x14ac:dyDescent="0.3">
      <c r="A289" s="16" t="s">
        <v>470</v>
      </c>
      <c r="B289" s="16" t="str">
        <f>VLOOKUP(A289,基本信息!A:E,2,0)</f>
        <v>13000-S00157HH-00</v>
      </c>
      <c r="C289" s="16" t="str">
        <f>VLOOKUP(A289,基本信息!A:E,3,0)</f>
        <v>RES,1/16W,330R,1%,0402,HF,YAGEO</v>
      </c>
      <c r="D289" s="16" t="str">
        <f>VLOOKUP(A289,基本信息!A:E,4,0)</f>
        <v>YAGEO</v>
      </c>
      <c r="E289" s="16" t="str">
        <f>VLOOKUP(A289,基本信息!A:F,6,0)</f>
        <v>A09</v>
      </c>
      <c r="F289" s="17">
        <f>SUMIF(交易记录!$A:$A,库存报表!A289,交易记录!H:H)</f>
        <v>0</v>
      </c>
    </row>
    <row r="290" spans="1:6" x14ac:dyDescent="0.3">
      <c r="A290" s="16" t="s">
        <v>512</v>
      </c>
      <c r="B290" s="16" t="str">
        <f>VLOOKUP(A290,基本信息!A:E,2,0)</f>
        <v>13000-S00064HH-00</v>
      </c>
      <c r="C290" s="16" t="str">
        <f>VLOOKUP(A290,基本信息!A:E,3,0)</f>
        <v>RES,1/16W,33R,1%,0402,HF,YAGEO</v>
      </c>
      <c r="D290" s="16" t="str">
        <f>VLOOKUP(A290,基本信息!A:E,4,0)</f>
        <v>YAGEO</v>
      </c>
      <c r="E290" s="16" t="str">
        <f>VLOOKUP(A290,基本信息!A:F,6,0)</f>
        <v>A09</v>
      </c>
      <c r="F290" s="17">
        <f>SUMIF(交易记录!$A:$A,库存报表!A290,交易记录!H:H)</f>
        <v>600</v>
      </c>
    </row>
    <row r="291" spans="1:6" x14ac:dyDescent="0.3">
      <c r="A291" s="16" t="s">
        <v>442</v>
      </c>
      <c r="B291" s="16" t="str">
        <f>VLOOKUP(A291,基本信息!A:E,2,0)</f>
        <v>13000-S000394H-00</v>
      </c>
      <c r="C291" s="16" t="str">
        <f>VLOOKUP(A291,基本信息!A:E,3,0)</f>
        <v>RES,0402,39.2k,1%,1/16W,HF,YAGEO</v>
      </c>
      <c r="D291" s="16" t="str">
        <f>VLOOKUP(A291,基本信息!A:E,4,0)</f>
        <v>YAGEO</v>
      </c>
      <c r="E291" s="16" t="str">
        <f>VLOOKUP(A291,基本信息!A:F,6,0)</f>
        <v>A09</v>
      </c>
      <c r="F291" s="17">
        <f>SUMIF(交易记录!$A:$A,库存报表!A291,交易记录!H:H)</f>
        <v>0</v>
      </c>
    </row>
    <row r="292" spans="1:6" x14ac:dyDescent="0.3">
      <c r="A292" s="16" t="s">
        <v>1197</v>
      </c>
      <c r="B292" s="16">
        <f>VLOOKUP(A292,基本信息!A:E,2,0)</f>
        <v>0</v>
      </c>
      <c r="C292" s="16">
        <f>VLOOKUP(A292,基本信息!A:E,3,0)</f>
        <v>0</v>
      </c>
      <c r="D292" s="16" t="str">
        <f>VLOOKUP(A292,基本信息!A:E,4,0)</f>
        <v>YAGEO</v>
      </c>
      <c r="E292" s="16" t="str">
        <f>VLOOKUP(A292,基本信息!A:F,6,0)</f>
        <v>A09</v>
      </c>
      <c r="F292" s="17">
        <f>SUMIF(交易记录!$A:$A,库存报表!A292,交易记录!H:H)</f>
        <v>300</v>
      </c>
    </row>
    <row r="293" spans="1:6" x14ac:dyDescent="0.3">
      <c r="A293" s="16" t="s">
        <v>386</v>
      </c>
      <c r="B293" s="16" t="str">
        <f>VLOOKUP(A293,基本信息!A:E,2,0)</f>
        <v>13000-S001359H-00</v>
      </c>
      <c r="C293" s="16" t="str">
        <f>VLOOKUP(A293,基本信息!A:E,3,0)</f>
        <v>RES,0402,39R,1%,1/16W,HF,YAGEO</v>
      </c>
      <c r="D293" s="16" t="str">
        <f>VLOOKUP(A293,基本信息!A:E,4,0)</f>
        <v>YAGEO</v>
      </c>
      <c r="E293" s="16" t="str">
        <f>VLOOKUP(A293,基本信息!A:F,6,0)</f>
        <v>A09</v>
      </c>
      <c r="F293" s="17">
        <f>SUMIF(交易记录!$A:$A,库存报表!A293,交易记录!H:H)</f>
        <v>0</v>
      </c>
    </row>
    <row r="294" spans="1:6" x14ac:dyDescent="0.3">
      <c r="A294" s="16" t="s">
        <v>1198</v>
      </c>
      <c r="B294" s="16">
        <f>VLOOKUP(A294,基本信息!A:E,2,0)</f>
        <v>0</v>
      </c>
      <c r="C294" s="16">
        <f>VLOOKUP(A294,基本信息!A:E,3,0)</f>
        <v>0</v>
      </c>
      <c r="D294" s="16" t="str">
        <f>VLOOKUP(A294,基本信息!A:E,4,0)</f>
        <v>YAGEO</v>
      </c>
      <c r="E294" s="16" t="str">
        <f>VLOOKUP(A294,基本信息!A:F,6,0)</f>
        <v>A09</v>
      </c>
      <c r="F294" s="17">
        <f>SUMIF(交易记录!$A:$A,库存报表!A294,交易记录!H:H)</f>
        <v>600</v>
      </c>
    </row>
    <row r="295" spans="1:6" x14ac:dyDescent="0.3">
      <c r="A295" s="16" t="s">
        <v>546</v>
      </c>
      <c r="B295" s="16" t="str">
        <f>VLOOKUP(A295,基本信息!A:E,2,0)</f>
        <v>13000-S001381H-00</v>
      </c>
      <c r="C295" s="16" t="str">
        <f>VLOOKUP(A295,基本信息!A:E,3,0)</f>
        <v>RES,0402,402K,1%,1/16W,HF,YAGEO</v>
      </c>
      <c r="D295" s="16" t="str">
        <f>VLOOKUP(A295,基本信息!A:E,4,0)</f>
        <v>YAGEO</v>
      </c>
      <c r="E295" s="16" t="str">
        <f>VLOOKUP(A295,基本信息!A:F,6,0)</f>
        <v>A09</v>
      </c>
      <c r="F295" s="17">
        <f>SUMIF(交易记录!$A:$A,库存报表!A295,交易记录!H:H)</f>
        <v>600</v>
      </c>
    </row>
    <row r="296" spans="1:6" x14ac:dyDescent="0.3">
      <c r="A296" s="16" t="s">
        <v>1199</v>
      </c>
      <c r="B296" s="16">
        <f>VLOOKUP(A296,基本信息!A:E,2,0)</f>
        <v>0</v>
      </c>
      <c r="C296" s="16">
        <f>VLOOKUP(A296,基本信息!A:E,3,0)</f>
        <v>0</v>
      </c>
      <c r="D296" s="16" t="str">
        <f>VLOOKUP(A296,基本信息!A:E,4,0)</f>
        <v>YAGEO</v>
      </c>
      <c r="E296" s="16" t="str">
        <f>VLOOKUP(A296,基本信息!A:F,6,0)</f>
        <v>A09</v>
      </c>
      <c r="F296" s="17">
        <f>SUMIF(交易记录!$A:$A,库存报表!A296,交易记录!H:H)</f>
        <v>600</v>
      </c>
    </row>
    <row r="297" spans="1:6" x14ac:dyDescent="0.3">
      <c r="A297" s="16" t="s">
        <v>545</v>
      </c>
      <c r="B297" s="16" t="str">
        <f>VLOOKUP(A297,基本信息!A:E,2,0)</f>
        <v>13000-S001379H-00</v>
      </c>
      <c r="C297" s="16" t="str">
        <f>VLOOKUP(A297,基本信息!A:E,3,0)</f>
        <v>RES,0402,45.3R,1%,1/16W,HF,YAGEO</v>
      </c>
      <c r="D297" s="16" t="str">
        <f>VLOOKUP(A297,基本信息!A:E,4,0)</f>
        <v>YAGEO</v>
      </c>
      <c r="E297" s="16" t="str">
        <f>VLOOKUP(A297,基本信息!A:F,6,0)</f>
        <v>A09</v>
      </c>
      <c r="F297" s="17">
        <f>SUMIF(交易记录!$A:$A,库存报表!A297,交易记录!H:H)</f>
        <v>700</v>
      </c>
    </row>
    <row r="298" spans="1:6" x14ac:dyDescent="0.3">
      <c r="A298" s="16" t="s">
        <v>1200</v>
      </c>
      <c r="B298" s="16">
        <f>VLOOKUP(A298,基本信息!A:E,2,0)</f>
        <v>0</v>
      </c>
      <c r="C298" s="16">
        <f>VLOOKUP(A298,基本信息!A:E,3,0)</f>
        <v>0</v>
      </c>
      <c r="D298" s="16" t="str">
        <f>VLOOKUP(A298,基本信息!A:E,4,0)</f>
        <v>YAGEO</v>
      </c>
      <c r="E298" s="16" t="str">
        <f>VLOOKUP(A298,基本信息!A:F,6,0)</f>
        <v>A09</v>
      </c>
      <c r="F298" s="17">
        <f>SUMIF(交易记录!$A:$A,库存报表!A298,交易记录!H:H)</f>
        <v>480</v>
      </c>
    </row>
    <row r="299" spans="1:6" x14ac:dyDescent="0.3">
      <c r="A299" s="16" t="s">
        <v>1258</v>
      </c>
      <c r="B299" s="16">
        <f>VLOOKUP(A299,基本信息!A:E,2,0)</f>
        <v>0</v>
      </c>
      <c r="C299" s="16">
        <f>VLOOKUP(A299,基本信息!A:E,3,0)</f>
        <v>0</v>
      </c>
      <c r="D299" s="16" t="str">
        <f>VLOOKUP(A299,基本信息!A:E,4,0)</f>
        <v>YAGEO</v>
      </c>
      <c r="E299" s="16" t="str">
        <f>VLOOKUP(A299,基本信息!A:F,6,0)</f>
        <v>A09</v>
      </c>
      <c r="F299" s="17">
        <f>SUMIF(交易记录!$A:$A,库存报表!A299,交易记录!H:H)</f>
        <v>600</v>
      </c>
    </row>
    <row r="300" spans="1:6" x14ac:dyDescent="0.3">
      <c r="A300" s="16" t="s">
        <v>356</v>
      </c>
      <c r="B300" s="16" t="str">
        <f>VLOOKUP(A300,基本信息!A:E,2,0)</f>
        <v>13000-S000208H-00</v>
      </c>
      <c r="C300" s="16" t="str">
        <f>VLOOKUP(A300,基本信息!A:E,3,0)</f>
        <v>RES,0402,49.9K,RC0402FR-0749K9L,HF,YAGEO</v>
      </c>
      <c r="D300" s="16" t="str">
        <f>VLOOKUP(A300,基本信息!A:E,4,0)</f>
        <v>YAGEO</v>
      </c>
      <c r="E300" s="16" t="str">
        <f>VLOOKUP(A300,基本信息!A:F,6,0)</f>
        <v>A09</v>
      </c>
      <c r="F300" s="17">
        <f>SUMIF(交易记录!$A:$A,库存报表!A300,交易记录!H:H)</f>
        <v>0</v>
      </c>
    </row>
    <row r="301" spans="1:6" x14ac:dyDescent="0.3">
      <c r="A301" s="16" t="s">
        <v>353</v>
      </c>
      <c r="B301" s="16" t="str">
        <f>VLOOKUP(A301,基本信息!A:E,2,0)</f>
        <v>13000-S000160H-00</v>
      </c>
      <c r="C301" s="16" t="str">
        <f>VLOOKUP(A301,基本信息!A:E,3,0)</f>
        <v>RES,0402,4.7KΩ,1%,1/16W,HF,Yageo</v>
      </c>
      <c r="D301" s="16" t="str">
        <f>VLOOKUP(A301,基本信息!A:E,4,0)</f>
        <v>YAGEO</v>
      </c>
      <c r="E301" s="16" t="str">
        <f>VLOOKUP(A301,基本信息!A:F,6,0)</f>
        <v>A09</v>
      </c>
      <c r="F301" s="17">
        <f>SUMIF(交易记录!$A:$A,库存报表!A301,交易记录!H:H)</f>
        <v>0</v>
      </c>
    </row>
    <row r="302" spans="1:6" x14ac:dyDescent="0.3">
      <c r="A302" s="16" t="s">
        <v>511</v>
      </c>
      <c r="B302" s="16" t="str">
        <f>VLOOKUP(A302,基本信息!A:E,2,0)</f>
        <v>13000-S000419H-00</v>
      </c>
      <c r="C302" s="16" t="str">
        <f>VLOOKUP(A302,基本信息!A:E,3,0)</f>
        <v>RES,0402,4.99K,1%,1/16W,HF,YAGEO</v>
      </c>
      <c r="D302" s="16" t="str">
        <f>VLOOKUP(A302,基本信息!A:E,4,0)</f>
        <v>YAGEO</v>
      </c>
      <c r="E302" s="16" t="str">
        <f>VLOOKUP(A302,基本信息!A:F,6,0)</f>
        <v>A09</v>
      </c>
      <c r="F302" s="17">
        <f>SUMIF(交易记录!$A:$A,库存报表!A302,交易记录!H:H)</f>
        <v>0</v>
      </c>
    </row>
    <row r="303" spans="1:6" x14ac:dyDescent="0.3">
      <c r="A303" s="16" t="s">
        <v>1201</v>
      </c>
      <c r="B303" s="16">
        <f>VLOOKUP(A303,基本信息!A:E,2,0)</f>
        <v>0</v>
      </c>
      <c r="C303" s="16">
        <f>VLOOKUP(A303,基本信息!A:E,3,0)</f>
        <v>0</v>
      </c>
      <c r="D303" s="16" t="str">
        <f>VLOOKUP(A303,基本信息!A:E,4,0)</f>
        <v>YAGEO</v>
      </c>
      <c r="E303" s="16" t="str">
        <f>VLOOKUP(A303,基本信息!A:F,6,0)</f>
        <v>A10</v>
      </c>
      <c r="F303" s="17">
        <f>SUMIF(交易记录!$A:$A,库存报表!A303,交易记录!H:H)</f>
        <v>300</v>
      </c>
    </row>
    <row r="304" spans="1:6" x14ac:dyDescent="0.3">
      <c r="A304" s="16" t="s">
        <v>497</v>
      </c>
      <c r="B304" s="16" t="str">
        <f>VLOOKUP(A304,基本信息!A:E,2,0)</f>
        <v>13000-S001314H-00</v>
      </c>
      <c r="C304" s="16" t="str">
        <f>VLOOKUP(A304,基本信息!A:E,3,0)</f>
        <v>RES,0402,560Ω,±1％,1/16W,HF,YAGEO</v>
      </c>
      <c r="D304" s="16" t="str">
        <f>VLOOKUP(A304,基本信息!A:E,4,0)</f>
        <v>YAGEO</v>
      </c>
      <c r="E304" s="16" t="str">
        <f>VLOOKUP(A304,基本信息!A:F,6,0)</f>
        <v>A10</v>
      </c>
      <c r="F304" s="17">
        <f>SUMIF(交易记录!$A:$A,库存报表!A304,交易记录!H:H)</f>
        <v>600</v>
      </c>
    </row>
    <row r="305" spans="1:6" x14ac:dyDescent="0.3">
      <c r="A305" s="16" t="s">
        <v>1202</v>
      </c>
      <c r="B305" s="16">
        <f>VLOOKUP(A305,基本信息!A:E,2,0)</f>
        <v>0</v>
      </c>
      <c r="C305" s="16">
        <f>VLOOKUP(A305,基本信息!A:E,3,0)</f>
        <v>0</v>
      </c>
      <c r="D305" s="16" t="str">
        <f>VLOOKUP(A305,基本信息!A:E,4,0)</f>
        <v>YAGEO</v>
      </c>
      <c r="E305" s="16" t="str">
        <f>VLOOKUP(A305,基本信息!A:F,6,0)</f>
        <v>A10</v>
      </c>
      <c r="F305" s="17">
        <f>SUMIF(交易记录!$A:$A,库存报表!A305,交易记录!H:H)</f>
        <v>600</v>
      </c>
    </row>
    <row r="306" spans="1:6" x14ac:dyDescent="0.3">
      <c r="A306" s="16" t="s">
        <v>1203</v>
      </c>
      <c r="B306" s="16">
        <f>VLOOKUP(A306,基本信息!A:E,2,0)</f>
        <v>0</v>
      </c>
      <c r="C306" s="16">
        <f>VLOOKUP(A306,基本信息!A:E,3,0)</f>
        <v>0</v>
      </c>
      <c r="D306" s="16" t="str">
        <f>VLOOKUP(A306,基本信息!A:E,4,0)</f>
        <v>YAGEO</v>
      </c>
      <c r="E306" s="16" t="str">
        <f>VLOOKUP(A306,基本信息!A:F,6,0)</f>
        <v>A10</v>
      </c>
      <c r="F306" s="17">
        <f>SUMIF(交易记录!$A:$A,库存报表!A306,交易记录!H:H)</f>
        <v>300</v>
      </c>
    </row>
    <row r="307" spans="1:6" x14ac:dyDescent="0.3">
      <c r="A307" s="16" t="s">
        <v>695</v>
      </c>
      <c r="B307" s="16" t="str">
        <f>VLOOKUP(A307,基本信息!A:E,2,0)</f>
        <v>13000-S001251H-00</v>
      </c>
      <c r="C307" s="16" t="str">
        <f>VLOOKUP(A307,基本信息!A:E,3,0)</f>
        <v>RES 5.1ohm 1/16W 1% 0402 HF</v>
      </c>
      <c r="D307" s="16" t="str">
        <f>VLOOKUP(A307,基本信息!A:E,4,0)</f>
        <v>YAGEO</v>
      </c>
      <c r="E307" s="16" t="str">
        <f>VLOOKUP(A307,基本信息!A:F,6,0)</f>
        <v>A10</v>
      </c>
      <c r="F307" s="17">
        <f>SUMIF(交易记录!$A:$A,库存报表!A307,交易记录!H:H)</f>
        <v>600</v>
      </c>
    </row>
    <row r="308" spans="1:6" x14ac:dyDescent="0.3">
      <c r="A308" s="16" t="s">
        <v>1204</v>
      </c>
      <c r="B308" s="16">
        <f>VLOOKUP(A308,基本信息!A:E,2,0)</f>
        <v>0</v>
      </c>
      <c r="C308" s="16">
        <f>VLOOKUP(A308,基本信息!A:E,3,0)</f>
        <v>0</v>
      </c>
      <c r="D308" s="16" t="str">
        <f>VLOOKUP(A308,基本信息!A:E,4,0)</f>
        <v>YAGEO</v>
      </c>
      <c r="E308" s="16" t="str">
        <f>VLOOKUP(A308,基本信息!A:F,6,0)</f>
        <v>A10</v>
      </c>
      <c r="F308" s="17">
        <f>SUMIF(交易记录!$A:$A,库存报表!A308,交易记录!H:H)</f>
        <v>300</v>
      </c>
    </row>
    <row r="309" spans="1:6" x14ac:dyDescent="0.3">
      <c r="A309" s="16" t="s">
        <v>509</v>
      </c>
      <c r="B309" s="16" t="str">
        <f>VLOOKUP(A309,基本信息!A:E,2,0)</f>
        <v>13000-S002016H-00</v>
      </c>
      <c r="C309" s="16" t="str">
        <f>VLOOKUP(A309,基本信息!A:E,3,0)</f>
        <v>RES,0402,681R,1%,1/16W,HF,YAGEO</v>
      </c>
      <c r="D309" s="16" t="str">
        <f>VLOOKUP(A309,基本信息!A:E,4,0)</f>
        <v>YAGEO</v>
      </c>
      <c r="E309" s="16" t="str">
        <f>VLOOKUP(A309,基本信息!A:F,6,0)</f>
        <v>A10</v>
      </c>
      <c r="F309" s="17">
        <f>SUMIF(交易记录!$A:$A,库存报表!A309,交易记录!H:H)</f>
        <v>0</v>
      </c>
    </row>
    <row r="310" spans="1:6" x14ac:dyDescent="0.3">
      <c r="A310" s="16" t="s">
        <v>1266</v>
      </c>
      <c r="B310" s="16">
        <f>VLOOKUP(A310,基本信息!A:E,2,0)</f>
        <v>0</v>
      </c>
      <c r="C310" s="16">
        <f>VLOOKUP(A310,基本信息!A:E,3,0)</f>
        <v>0</v>
      </c>
      <c r="D310" s="16" t="str">
        <f>VLOOKUP(A310,基本信息!A:E,4,0)</f>
        <v>YAGEO</v>
      </c>
      <c r="E310" s="16" t="str">
        <f>VLOOKUP(A310,基本信息!A:F,6,0)</f>
        <v>A10</v>
      </c>
      <c r="F310" s="17">
        <f>SUMIF(交易记录!$A:$A,库存报表!A310,交易记录!H:H)</f>
        <v>600</v>
      </c>
    </row>
    <row r="311" spans="1:6" x14ac:dyDescent="0.3">
      <c r="A311" s="16" t="s">
        <v>537</v>
      </c>
      <c r="B311" s="16" t="str">
        <f>VLOOKUP(A311,基本信息!A:E,2,0)</f>
        <v>13000-S000529H-00</v>
      </c>
      <c r="C311" s="16" t="str">
        <f>VLOOKUP(A311,基本信息!A:E,3,0)</f>
        <v>RES,0402,698R,1%,RC0402FR-07698RL,YAGEO</v>
      </c>
      <c r="D311" s="16" t="str">
        <f>VLOOKUP(A311,基本信息!A:E,4,0)</f>
        <v>YAGEO</v>
      </c>
      <c r="E311" s="16" t="str">
        <f>VLOOKUP(A311,基本信息!A:F,6,0)</f>
        <v>A10</v>
      </c>
      <c r="F311" s="17">
        <f>SUMIF(交易记录!$A:$A,库存报表!A311,交易记录!H:H)</f>
        <v>0</v>
      </c>
    </row>
    <row r="312" spans="1:6" x14ac:dyDescent="0.3">
      <c r="A312" s="16" t="s">
        <v>1205</v>
      </c>
      <c r="B312" s="16">
        <f>VLOOKUP(A312,基本信息!A:E,2,0)</f>
        <v>0</v>
      </c>
      <c r="C312" s="16">
        <f>VLOOKUP(A312,基本信息!A:E,3,0)</f>
        <v>0</v>
      </c>
      <c r="D312" s="16" t="str">
        <f>VLOOKUP(A312,基本信息!A:E,4,0)</f>
        <v>YAGEO</v>
      </c>
      <c r="E312" s="16" t="str">
        <f>VLOOKUP(A312,基本信息!A:F,6,0)</f>
        <v>A10</v>
      </c>
      <c r="F312" s="17">
        <f>SUMIF(交易记录!$A:$A,库存报表!A312,交易记录!H:H)</f>
        <v>300</v>
      </c>
    </row>
    <row r="313" spans="1:6" x14ac:dyDescent="0.3">
      <c r="A313" s="16" t="s">
        <v>458</v>
      </c>
      <c r="B313" s="16" t="str">
        <f>VLOOKUP(A313,基本信息!A:E,2,0)</f>
        <v>13000-S00062HH-00</v>
      </c>
      <c r="C313" s="16" t="str">
        <f>VLOOKUP(A313,基本信息!A:E,3,0)</f>
        <v>RES,1/16W,6.8K,1%,0402,HF,YAGEO,</v>
      </c>
      <c r="D313" s="16" t="str">
        <f>VLOOKUP(A313,基本信息!A:E,4,0)</f>
        <v>YAGEO</v>
      </c>
      <c r="E313" s="16" t="str">
        <f>VLOOKUP(A313,基本信息!A:F,6,0)</f>
        <v>A10</v>
      </c>
      <c r="F313" s="17">
        <f>SUMIF(交易记录!$A:$A,库存报表!A313,交易记录!H:H)</f>
        <v>0</v>
      </c>
    </row>
    <row r="314" spans="1:6" x14ac:dyDescent="0.3">
      <c r="A314" s="16" t="s">
        <v>664</v>
      </c>
      <c r="B314" s="16" t="str">
        <f>VLOOKUP(A314,基本信息!A:E,2,0)</f>
        <v>13000-S000566H-00</v>
      </c>
      <c r="C314" s="16" t="str">
        <f>VLOOKUP(A314,基本信息!A:E,3,0)</f>
        <v>RES,6.98K,0402,RC0402FR-076K98L,Yageo,HF</v>
      </c>
      <c r="D314" s="16" t="str">
        <f>VLOOKUP(A314,基本信息!A:E,4,0)</f>
        <v>YAGEO</v>
      </c>
      <c r="E314" s="16" t="str">
        <f>VLOOKUP(A314,基本信息!A:F,6,0)</f>
        <v>A10</v>
      </c>
      <c r="F314" s="17">
        <f>SUMIF(交易记录!$A:$A,库存报表!A314,交易记录!H:H)</f>
        <v>600</v>
      </c>
    </row>
    <row r="315" spans="1:6" x14ac:dyDescent="0.3">
      <c r="A315" s="16" t="s">
        <v>387</v>
      </c>
      <c r="B315" s="16" t="str">
        <f>VLOOKUP(A315,基本信息!A:E,2,0)</f>
        <v>13000-S001360H-00</v>
      </c>
      <c r="C315" s="16" t="str">
        <f>VLOOKUP(A315,基本信息!A:E,3,0)</f>
        <v>RES,0402,715K,1%,1/16W,HF,YAGEO</v>
      </c>
      <c r="D315" s="16" t="str">
        <f>VLOOKUP(A315,基本信息!A:E,4,0)</f>
        <v>YAGEO</v>
      </c>
      <c r="E315" s="16" t="str">
        <f>VLOOKUP(A315,基本信息!A:F,6,0)</f>
        <v>A10</v>
      </c>
      <c r="F315" s="17">
        <f>SUMIF(交易记录!$A:$A,库存报表!A315,交易记录!H:H)</f>
        <v>0</v>
      </c>
    </row>
    <row r="316" spans="1:6" x14ac:dyDescent="0.3">
      <c r="A316" s="16" t="s">
        <v>441</v>
      </c>
      <c r="B316" s="16" t="str">
        <f>VLOOKUP(A316,基本信息!A:E,2,0)</f>
        <v>13000-S000371H-00</v>
      </c>
      <c r="C316" s="16" t="str">
        <f>VLOOKUP(A316,基本信息!A:E,3,0)</f>
        <v>RES,0402,75R,1%,1/16W,HF,YAGEO</v>
      </c>
      <c r="D316" s="16" t="str">
        <f>VLOOKUP(A316,基本信息!A:E,4,0)</f>
        <v>YAGEO</v>
      </c>
      <c r="E316" s="16" t="str">
        <f>VLOOKUP(A316,基本信息!A:F,6,0)</f>
        <v>A10</v>
      </c>
      <c r="F316" s="17">
        <f>SUMIF(交易记录!$A:$A,库存报表!A316,交易记录!H:H)</f>
        <v>600</v>
      </c>
    </row>
    <row r="317" spans="1:6" x14ac:dyDescent="0.3">
      <c r="A317" s="16" t="s">
        <v>543</v>
      </c>
      <c r="B317" s="16" t="str">
        <f>VLOOKUP(A317,基本信息!A:E,2,0)</f>
        <v>13000-S001277H-00</v>
      </c>
      <c r="C317" s="16" t="str">
        <f>VLOOKUP(A317,基本信息!A:E,3,0)</f>
        <v>RES,0402,7.15Kohm,1%,1/16W,HF,YAGEO</v>
      </c>
      <c r="D317" s="16" t="str">
        <f>VLOOKUP(A317,基本信息!A:E,4,0)</f>
        <v>YAGEO</v>
      </c>
      <c r="E317" s="16" t="str">
        <f>VLOOKUP(A317,基本信息!A:F,6,0)</f>
        <v>A10</v>
      </c>
      <c r="F317" s="17">
        <f>SUMIF(交易记录!$A:$A,库存报表!A317,交易记录!H:H)</f>
        <v>900</v>
      </c>
    </row>
    <row r="318" spans="1:6" x14ac:dyDescent="0.3">
      <c r="A318" s="16" t="s">
        <v>1206</v>
      </c>
      <c r="B318" s="16">
        <f>VLOOKUP(A318,基本信息!A:E,2,0)</f>
        <v>0</v>
      </c>
      <c r="C318" s="16">
        <f>VLOOKUP(A318,基本信息!A:E,3,0)</f>
        <v>0</v>
      </c>
      <c r="D318" s="16" t="str">
        <f>VLOOKUP(A318,基本信息!A:E,4,0)</f>
        <v>YAGEO</v>
      </c>
      <c r="E318" s="16" t="str">
        <f>VLOOKUP(A318,基本信息!A:F,6,0)</f>
        <v>A10</v>
      </c>
      <c r="F318" s="17">
        <f>SUMIF(交易记录!$A:$A,库存报表!A318,交易记录!H:H)</f>
        <v>600</v>
      </c>
    </row>
    <row r="319" spans="1:6" x14ac:dyDescent="0.3">
      <c r="A319" s="16" t="s">
        <v>1207</v>
      </c>
      <c r="B319" s="16">
        <f>VLOOKUP(A319,基本信息!A:E,2,0)</f>
        <v>0</v>
      </c>
      <c r="C319" s="16">
        <f>VLOOKUP(A319,基本信息!A:E,3,0)</f>
        <v>0</v>
      </c>
      <c r="D319" s="16" t="str">
        <f>VLOOKUP(A319,基本信息!A:E,4,0)</f>
        <v>YAGEO</v>
      </c>
      <c r="E319" s="16" t="str">
        <f>VLOOKUP(A319,基本信息!A:F,6,0)</f>
        <v>A10</v>
      </c>
      <c r="F319" s="17">
        <f>SUMIF(交易记录!$A:$A,库存报表!A319,交易记录!H:H)</f>
        <v>330</v>
      </c>
    </row>
    <row r="320" spans="1:6" x14ac:dyDescent="0.3">
      <c r="A320" s="16" t="s">
        <v>663</v>
      </c>
      <c r="B320" s="16" t="str">
        <f>VLOOKUP(A320,基本信息!A:E,2,0)</f>
        <v>13000-S000491H-00</v>
      </c>
      <c r="C320" s="16" t="str">
        <f>VLOOKUP(A320,基本信息!A:E,3,0)</f>
        <v>RES,0402,178K,1%,1/16W,HF,YAGEO</v>
      </c>
      <c r="D320" s="16" t="str">
        <f>VLOOKUP(A320,基本信息!A:E,4,0)</f>
        <v>YAGEO</v>
      </c>
      <c r="E320" s="16" t="str">
        <f>VLOOKUP(A320,基本信息!A:F,6,0)</f>
        <v>A10</v>
      </c>
      <c r="F320" s="17">
        <f>SUMIF(交易记录!$A:$A,库存报表!A320,交易记录!H:H)</f>
        <v>0</v>
      </c>
    </row>
    <row r="321" spans="1:6" x14ac:dyDescent="0.3">
      <c r="A321" s="16" t="s">
        <v>345</v>
      </c>
      <c r="B321" s="16" t="str">
        <f>VLOOKUP(A321,基本信息!A:E,2,0)</f>
        <v>13000-S000043H-00</v>
      </c>
      <c r="C321" s="16" t="str">
        <f>VLOOKUP(A321,基本信息!A:E,3,0)</f>
        <v>0402,0R,5%,1/16W,RC0402JR-070RL,YAGEO</v>
      </c>
      <c r="D321" s="16" t="str">
        <f>VLOOKUP(A321,基本信息!A:E,4,0)</f>
        <v>YAGEO</v>
      </c>
      <c r="E321" s="16" t="str">
        <f>VLOOKUP(A321,基本信息!A:F,6,0)</f>
        <v>A11</v>
      </c>
      <c r="F321" s="17">
        <f>SUMIF(交易记录!$A:$A,库存报表!A321,交易记录!H:H)</f>
        <v>1800</v>
      </c>
    </row>
    <row r="322" spans="1:6" x14ac:dyDescent="0.3">
      <c r="A322" s="16" t="s">
        <v>534</v>
      </c>
      <c r="B322" s="16" t="str">
        <f>VLOOKUP(A322,基本信息!A:E,2,0)</f>
        <v>13000-S000368H-00</v>
      </c>
      <c r="C322" s="16" t="str">
        <f>VLOOKUP(A322,基本信息!A:E,3,0)</f>
        <v>RES,0402,100K,5%,1/16W,HF,YAGEO</v>
      </c>
      <c r="D322" s="16" t="str">
        <f>VLOOKUP(A322,基本信息!A:E,4,0)</f>
        <v>YAGEO</v>
      </c>
      <c r="E322" s="16" t="str">
        <f>VLOOKUP(A322,基本信息!A:F,6,0)</f>
        <v>A11</v>
      </c>
      <c r="F322" s="17">
        <f>SUMIF(交易记录!$A:$A,库存报表!A322,交易记录!H:H)</f>
        <v>0</v>
      </c>
    </row>
    <row r="323" spans="1:6" x14ac:dyDescent="0.3">
      <c r="A323" s="16" t="s">
        <v>1208</v>
      </c>
      <c r="B323" s="16">
        <f>VLOOKUP(A323,基本信息!A:E,2,0)</f>
        <v>0</v>
      </c>
      <c r="C323" s="16">
        <f>VLOOKUP(A323,基本信息!A:E,3,0)</f>
        <v>0</v>
      </c>
      <c r="D323" s="16" t="str">
        <f>VLOOKUP(A323,基本信息!A:E,4,0)</f>
        <v>YAGEO</v>
      </c>
      <c r="E323" s="16" t="str">
        <f>VLOOKUP(A323,基本信息!A:F,6,0)</f>
        <v>A11</v>
      </c>
      <c r="F323" s="17">
        <f>SUMIF(交易记录!$A:$A,库存报表!A323,交易记录!H:H)</f>
        <v>600</v>
      </c>
    </row>
    <row r="324" spans="1:6" x14ac:dyDescent="0.3">
      <c r="A324" s="16" t="s">
        <v>354</v>
      </c>
      <c r="B324" s="16" t="str">
        <f>VLOOKUP(A324,基本信息!A:E,2,0)</f>
        <v>13000-S000181H-00</v>
      </c>
      <c r="C324" s="16" t="str">
        <f>VLOOKUP(A324,基本信息!A:E,3,0)</f>
        <v>0402,10M,5%,1/16W,RC0402JR-0710ML,YAGEO</v>
      </c>
      <c r="D324" s="16" t="str">
        <f>VLOOKUP(A324,基本信息!A:E,4,0)</f>
        <v>YAGEO</v>
      </c>
      <c r="E324" s="16" t="str">
        <f>VLOOKUP(A324,基本信息!A:F,6,0)</f>
        <v>A11</v>
      </c>
      <c r="F324" s="17">
        <f>SUMIF(交易记录!$A:$A,库存报表!A324,交易记录!H:H)</f>
        <v>0</v>
      </c>
    </row>
    <row r="325" spans="1:6" x14ac:dyDescent="0.3">
      <c r="A325" s="16" t="s">
        <v>1242</v>
      </c>
      <c r="B325" s="16" t="str">
        <f>VLOOKUP(A325,基本信息!A:E,2,0)</f>
        <v>13000-S001371H-00</v>
      </c>
      <c r="C325" s="16" t="str">
        <f>VLOOKUP(A325,基本信息!A:E,3,0)</f>
        <v>133_0402_5%</v>
      </c>
      <c r="D325" s="16" t="str">
        <f>VLOOKUP(A325,基本信息!A:E,4,0)</f>
        <v>YAGEO</v>
      </c>
      <c r="E325" s="16" t="str">
        <f>VLOOKUP(A325,基本信息!A:F,6,0)</f>
        <v>A11</v>
      </c>
      <c r="F325" s="17">
        <f>SUMIF(交易记录!$A:$A,库存报表!A325,交易记录!H:H)</f>
        <v>0</v>
      </c>
    </row>
    <row r="326" spans="1:6" x14ac:dyDescent="0.3">
      <c r="A326" s="16" t="s">
        <v>615</v>
      </c>
      <c r="B326" s="16" t="str">
        <f>VLOOKUP(A326,基本信息!A:E,2,0)</f>
        <v>13000-S001042H-00</v>
      </c>
      <c r="C326" s="16" t="str">
        <f>VLOOKUP(A326,基本信息!A:E,3,0)</f>
        <v>RES,150K,5%,HF,RC0402JR-07150KL,YAGEO</v>
      </c>
      <c r="D326" s="16" t="str">
        <f>VLOOKUP(A326,基本信息!A:E,4,0)</f>
        <v>YAGEO</v>
      </c>
      <c r="E326" s="16" t="str">
        <f>VLOOKUP(A326,基本信息!A:F,6,0)</f>
        <v>A11</v>
      </c>
      <c r="F326" s="17">
        <f>SUMIF(交易记录!$A:$A,库存报表!A326,交易记录!H:H)</f>
        <v>600</v>
      </c>
    </row>
    <row r="327" spans="1:6" x14ac:dyDescent="0.3">
      <c r="A327" s="16" t="s">
        <v>506</v>
      </c>
      <c r="B327" s="16" t="str">
        <f>VLOOKUP(A327,基本信息!A:E,2,0)</f>
        <v>13000-S000042H-00</v>
      </c>
      <c r="C327" s="16" t="str">
        <f>VLOOKUP(A327,基本信息!A:E,3,0)</f>
        <v>0402,1K,5%,1/16W,RC0402JR-071KL,YAGEO</v>
      </c>
      <c r="D327" s="16" t="str">
        <f>VLOOKUP(A327,基本信息!A:E,4,0)</f>
        <v>YAGEO</v>
      </c>
      <c r="E327" s="16" t="str">
        <f>VLOOKUP(A327,基本信息!A:F,6,0)</f>
        <v>A11</v>
      </c>
      <c r="F327" s="17">
        <f>SUMIF(交易记录!$A:$A,库存报表!A327,交易记录!H:H)</f>
        <v>600</v>
      </c>
    </row>
    <row r="328" spans="1:6" x14ac:dyDescent="0.3">
      <c r="A328" s="16" t="s">
        <v>692</v>
      </c>
      <c r="B328" s="16" t="str">
        <f>VLOOKUP(A328,基本信息!A:E,2,0)</f>
        <v>13000-S000082H-00</v>
      </c>
      <c r="C328" s="16" t="str">
        <f>VLOOKUP(A328,基本信息!A:E,3,0)</f>
        <v>RES,0402,1M,5%,1/16W,HF,YAGEO</v>
      </c>
      <c r="D328" s="16" t="str">
        <f>VLOOKUP(A328,基本信息!A:E,4,0)</f>
        <v>YAGEO</v>
      </c>
      <c r="E328" s="16" t="str">
        <f>VLOOKUP(A328,基本信息!A:F,6,0)</f>
        <v>A11</v>
      </c>
      <c r="F328" s="17">
        <f>SUMIF(交易记录!$A:$A,库存报表!A328,交易记录!H:H)</f>
        <v>600</v>
      </c>
    </row>
    <row r="329" spans="1:6" x14ac:dyDescent="0.3">
      <c r="A329" s="16" t="s">
        <v>357</v>
      </c>
      <c r="B329" s="16" t="str">
        <f>VLOOKUP(A329,基本信息!A:E,2,0)</f>
        <v>13000-S000266H-00</v>
      </c>
      <c r="C329" s="16" t="str">
        <f>VLOOKUP(A329,基本信息!A:E,3,0)</f>
        <v>RES,0402,47K,5%,1/16W,HF,YAGEO</v>
      </c>
      <c r="D329" s="16" t="str">
        <f>VLOOKUP(A329,基本信息!A:E,4,0)</f>
        <v>YAGEO</v>
      </c>
      <c r="E329" s="16" t="str">
        <f>VLOOKUP(A329,基本信息!A:F,6,0)</f>
        <v>A11</v>
      </c>
      <c r="F329" s="17">
        <f>SUMIF(交易记录!$A:$A,库存报表!A329,交易记录!H:H)</f>
        <v>0</v>
      </c>
    </row>
    <row r="330" spans="1:6" x14ac:dyDescent="0.3">
      <c r="A330" s="16" t="s">
        <v>355</v>
      </c>
      <c r="B330" s="16" t="str">
        <f>VLOOKUP(A330,基本信息!A:E,2,0)</f>
        <v>13000-S000204H-00</v>
      </c>
      <c r="C330" s="16" t="str">
        <f>VLOOKUP(A330,基本信息!A:E,3,0)</f>
        <v>RES,0402,4.7K,5%,1/16W,HF,YAGEO</v>
      </c>
      <c r="D330" s="16" t="str">
        <f>VLOOKUP(A330,基本信息!A:E,4,0)</f>
        <v>YAGEO</v>
      </c>
      <c r="E330" s="16" t="str">
        <f>VLOOKUP(A330,基本信息!A:F,6,0)</f>
        <v>A11</v>
      </c>
      <c r="F330" s="17">
        <f>SUMIF(交易记录!$A:$A,库存报表!A330,交易记录!H:H)</f>
        <v>0</v>
      </c>
    </row>
    <row r="331" spans="1:6" x14ac:dyDescent="0.3">
      <c r="A331" s="16" t="s">
        <v>542</v>
      </c>
      <c r="B331" s="16" t="str">
        <f>VLOOKUP(A331,基本信息!A:E,2,0)</f>
        <v>13000-S001240H-00</v>
      </c>
      <c r="C331" s="16" t="str">
        <f>VLOOKUP(A331,基本信息!A:E,3,0)</f>
        <v>RES 4.7ohm 1/16W 5%  0402 HF</v>
      </c>
      <c r="D331" s="16" t="str">
        <f>VLOOKUP(A331,基本信息!A:E,4,0)</f>
        <v>YAGEO</v>
      </c>
      <c r="E331" s="16" t="str">
        <f>VLOOKUP(A331,基本信息!A:F,6,0)</f>
        <v>A11</v>
      </c>
      <c r="F331" s="17">
        <f>SUMIF(交易记录!$A:$A,库存报表!A331,交易记录!H:H)</f>
        <v>600</v>
      </c>
    </row>
    <row r="332" spans="1:6" x14ac:dyDescent="0.3">
      <c r="A332" s="16" t="s">
        <v>390</v>
      </c>
      <c r="B332" s="16" t="str">
        <f>VLOOKUP(A332,基本信息!A:E,2,0)</f>
        <v>13000-S001469H-00</v>
      </c>
      <c r="C332" s="16" t="str">
        <f>VLOOKUP(A332,基本信息!A:E,3,0)</f>
        <v>RES,0402,50R,5%,1/16W,HF,YAGEO</v>
      </c>
      <c r="D332" s="16" t="str">
        <f>VLOOKUP(A332,基本信息!A:E,4,0)</f>
        <v>YAGEO</v>
      </c>
      <c r="E332" s="16" t="str">
        <f>VLOOKUP(A332,基本信息!A:F,6,0)</f>
        <v>A11</v>
      </c>
      <c r="F332" s="17">
        <f>SUMIF(交易记录!$A:$A,库存报表!A332,交易记录!H:H)</f>
        <v>0</v>
      </c>
    </row>
    <row r="333" spans="1:6" x14ac:dyDescent="0.3">
      <c r="A333" s="16" t="s">
        <v>484</v>
      </c>
      <c r="B333" s="16" t="str">
        <f>VLOOKUP(A333,基本信息!A:E,2,0)</f>
        <v>13000-S000206H-00</v>
      </c>
      <c r="C333" s="16" t="str">
        <f>VLOOKUP(A333,基本信息!A:E,3,0)</f>
        <v>RES,0402,56R,RC0402JR-0756RL,HF,YAGEO</v>
      </c>
      <c r="D333" s="16" t="str">
        <f>VLOOKUP(A333,基本信息!A:E,4,0)</f>
        <v>YAGEO</v>
      </c>
      <c r="E333" s="16" t="str">
        <f>VLOOKUP(A333,基本信息!A:F,6,0)</f>
        <v>A11</v>
      </c>
      <c r="F333" s="17">
        <f>SUMIF(交易记录!$A:$A,库存报表!A333,交易记录!H:H)</f>
        <v>0</v>
      </c>
    </row>
    <row r="334" spans="1:6" x14ac:dyDescent="0.3">
      <c r="A334" s="16" t="s">
        <v>662</v>
      </c>
      <c r="B334" s="16" t="str">
        <f>VLOOKUP(A334,基本信息!A:E,2,0)</f>
        <v>13000-S001392H-00</v>
      </c>
      <c r="C334" s="16" t="str">
        <f>VLOOKUP(A334,基本信息!A:E,3,0)</f>
        <v>RES,0603,10.5KΩ ±1％,1/10W,HF,YAGEO</v>
      </c>
      <c r="D334" s="16" t="str">
        <f>VLOOKUP(A334,基本信息!A:E,4,0)</f>
        <v>YAGEO</v>
      </c>
      <c r="E334" s="16" t="str">
        <f>VLOOKUP(A334,基本信息!A:F,6,0)</f>
        <v>A12</v>
      </c>
      <c r="F334" s="17">
        <f>SUMIF(交易记录!$A:$A,库存报表!A334,交易记录!H:H)</f>
        <v>700</v>
      </c>
    </row>
    <row r="335" spans="1:6" x14ac:dyDescent="0.3">
      <c r="A335" s="16" t="s">
        <v>362</v>
      </c>
      <c r="B335" s="16" t="str">
        <f>VLOOKUP(A335,基本信息!A:E,2,0)</f>
        <v>13000-S001092H-00</v>
      </c>
      <c r="C335" s="16" t="str">
        <f>VLOOKUP(A335,基本信息!A:E,3,0)</f>
        <v>RES,SMD,0 OHM,5%,1/10W,0603,HF,YAGEO</v>
      </c>
      <c r="D335" s="16" t="str">
        <f>VLOOKUP(A335,基本信息!A:E,4,0)</f>
        <v>YAGEO</v>
      </c>
      <c r="E335" s="16" t="str">
        <f>VLOOKUP(A335,基本信息!A:F,6,0)</f>
        <v>A12</v>
      </c>
      <c r="F335" s="17">
        <f>SUMIF(交易记录!$A:$A,库存报表!A335,交易记录!H:H)</f>
        <v>1000</v>
      </c>
    </row>
    <row r="336" spans="1:6" x14ac:dyDescent="0.3">
      <c r="A336" s="16" t="s">
        <v>1209</v>
      </c>
      <c r="B336" s="16">
        <f>VLOOKUP(A336,基本信息!A:E,2,0)</f>
        <v>0</v>
      </c>
      <c r="C336" s="16">
        <f>VLOOKUP(A336,基本信息!A:E,3,0)</f>
        <v>0</v>
      </c>
      <c r="D336" s="16" t="str">
        <f>VLOOKUP(A336,基本信息!A:E,4,0)</f>
        <v>YAGEO</v>
      </c>
      <c r="E336" s="16" t="str">
        <f>VLOOKUP(A336,基本信息!A:F,6,0)</f>
        <v>A12</v>
      </c>
      <c r="F336" s="17">
        <f>SUMIF(交易记录!$A:$A,库存报表!A336,交易记录!H:H)</f>
        <v>1300</v>
      </c>
    </row>
    <row r="337" spans="1:6" x14ac:dyDescent="0.3">
      <c r="A337" s="16" t="s">
        <v>477</v>
      </c>
      <c r="B337" s="16" t="str">
        <f>VLOOKUP(A337,基本信息!A:E,2,0)</f>
        <v>13000-S03191HH-00</v>
      </c>
      <c r="C337" s="16" t="str">
        <f>VLOOKUP(A337,基本信息!A:E,3,0)</f>
        <v>RES,1W,0.01R,1%,1206,HF,TA-I</v>
      </c>
      <c r="D337" s="16" t="str">
        <f>VLOOKUP(A337,基本信息!A:E,4,0)</f>
        <v>TA-I</v>
      </c>
      <c r="E337" s="16" t="str">
        <f>VLOOKUP(A337,基本信息!A:F,6,0)</f>
        <v>A12</v>
      </c>
      <c r="F337" s="17">
        <f>SUMIF(交易记录!$A:$A,库存报表!A337,交易记录!H:H)</f>
        <v>0</v>
      </c>
    </row>
    <row r="338" spans="1:6" x14ac:dyDescent="0.3">
      <c r="A338" s="16" t="s">
        <v>476</v>
      </c>
      <c r="B338" s="16" t="str">
        <f>VLOOKUP(A338,基本信息!A:E,2,0)</f>
        <v>13000-S03165HH-00</v>
      </c>
      <c r="C338" s="16" t="str">
        <f>VLOOKUP(A338,基本信息!A:E,3,0)</f>
        <v>RES,1W,0.02R,1%,1206,HF,TA-I</v>
      </c>
      <c r="D338" s="16" t="str">
        <f>VLOOKUP(A338,基本信息!A:E,4,0)</f>
        <v>TA-I</v>
      </c>
      <c r="E338" s="16" t="str">
        <f>VLOOKUP(A338,基本信息!A:F,6,0)</f>
        <v>A12</v>
      </c>
      <c r="F338" s="17">
        <f>SUMIF(交易记录!$A:$A,库存报表!A338,交易记录!H:H)</f>
        <v>0</v>
      </c>
    </row>
    <row r="339" spans="1:6" x14ac:dyDescent="0.3">
      <c r="A339" s="16" t="s">
        <v>1210</v>
      </c>
      <c r="B339" s="16">
        <f>VLOOKUP(A339,基本信息!A:E,2,0)</f>
        <v>0</v>
      </c>
      <c r="C339" s="16">
        <f>VLOOKUP(A339,基本信息!A:E,3,0)</f>
        <v>0</v>
      </c>
      <c r="D339" s="16" t="str">
        <f>VLOOKUP(A339,基本信息!A:E,4,0)</f>
        <v>TA-I</v>
      </c>
      <c r="E339" s="16" t="str">
        <f>VLOOKUP(A339,基本信息!A:F,6,0)</f>
        <v>A12</v>
      </c>
      <c r="F339" s="17">
        <f>SUMIF(交易记录!$A:$A,库存报表!A339,交易记录!H:H)</f>
        <v>300</v>
      </c>
    </row>
    <row r="340" spans="1:6" x14ac:dyDescent="0.3">
      <c r="A340" s="16" t="s">
        <v>1211</v>
      </c>
      <c r="B340" s="16">
        <f>VLOOKUP(A340,基本信息!A:E,2,0)</f>
        <v>0</v>
      </c>
      <c r="C340" s="16">
        <f>VLOOKUP(A340,基本信息!A:E,3,0)</f>
        <v>0</v>
      </c>
      <c r="D340" s="16" t="str">
        <f>VLOOKUP(A340,基本信息!A:E,4,0)</f>
        <v>TA-I</v>
      </c>
      <c r="E340" s="16" t="str">
        <f>VLOOKUP(A340,基本信息!A:F,6,0)</f>
        <v>A12</v>
      </c>
      <c r="F340" s="17">
        <f>SUMIF(交易记录!$A:$A,库存报表!A340,交易记录!H:H)</f>
        <v>300</v>
      </c>
    </row>
    <row r="341" spans="1:6" x14ac:dyDescent="0.3">
      <c r="A341" s="16" t="s">
        <v>1212</v>
      </c>
      <c r="B341" s="16">
        <f>VLOOKUP(A341,基本信息!A:E,2,0)</f>
        <v>0</v>
      </c>
      <c r="C341" s="16">
        <f>VLOOKUP(A341,基本信息!A:E,3,0)</f>
        <v>0</v>
      </c>
      <c r="D341" s="16" t="str">
        <f>VLOOKUP(A341,基本信息!A:E,4,0)</f>
        <v>TA-I</v>
      </c>
      <c r="E341" s="16" t="str">
        <f>VLOOKUP(A341,基本信息!A:F,6,0)</f>
        <v>A12</v>
      </c>
      <c r="F341" s="17">
        <f>SUMIF(交易记录!$A:$A,库存报表!A341,交易记录!H:H)</f>
        <v>300</v>
      </c>
    </row>
    <row r="342" spans="1:6" x14ac:dyDescent="0.3">
      <c r="A342" s="16" t="s">
        <v>1244</v>
      </c>
      <c r="B342" s="16">
        <f>VLOOKUP(A342,基本信息!A:E,2,0)</f>
        <v>0</v>
      </c>
      <c r="C342" s="16" t="str">
        <f>VLOOKUP(A342,基本信息!A:E,3,0)</f>
        <v>16.5K_0402_1%</v>
      </c>
      <c r="D342" s="16" t="str">
        <f>VLOOKUP(A342,基本信息!A:E,4,0)</f>
        <v>TA-I</v>
      </c>
      <c r="E342" s="16" t="str">
        <f>VLOOKUP(A342,基本信息!A:F,6,0)</f>
        <v>A12</v>
      </c>
      <c r="F342" s="17">
        <f>SUMIF(交易记录!$A:$A,库存报表!A342,交易记录!H:H)</f>
        <v>0</v>
      </c>
    </row>
    <row r="343" spans="1:6" x14ac:dyDescent="0.3">
      <c r="A343" s="16" t="s">
        <v>1213</v>
      </c>
      <c r="B343" s="16">
        <f>VLOOKUP(A343,基本信息!A:E,2,0)</f>
        <v>0</v>
      </c>
      <c r="C343" s="16">
        <f>VLOOKUP(A343,基本信息!A:E,3,0)</f>
        <v>0</v>
      </c>
      <c r="D343" s="16" t="str">
        <f>VLOOKUP(A343,基本信息!A:E,4,0)</f>
        <v>TA-I</v>
      </c>
      <c r="E343" s="16" t="str">
        <f>VLOOKUP(A343,基本信息!A:F,6,0)</f>
        <v>A12</v>
      </c>
      <c r="F343" s="17">
        <f>SUMIF(交易记录!$A:$A,库存报表!A343,交易记录!H:H)</f>
        <v>300</v>
      </c>
    </row>
    <row r="344" spans="1:6" x14ac:dyDescent="0.3">
      <c r="A344" s="16" t="s">
        <v>560</v>
      </c>
      <c r="B344" s="16" t="str">
        <f>VLOOKUP(A344,基本信息!A:E,2,0)</f>
        <v>13000-S030874H-00</v>
      </c>
      <c r="C344" s="16" t="str">
        <f>VLOOKUP(A344,基本信息!A:E,3,0)</f>
        <v>RES,0402,2R,1%,1/16W,RM04FTN2R00,TA-I</v>
      </c>
      <c r="D344" s="16" t="str">
        <f>VLOOKUP(A344,基本信息!A:E,4,0)</f>
        <v>TA-I</v>
      </c>
      <c r="E344" s="16" t="str">
        <f>VLOOKUP(A344,基本信息!A:F,6,0)</f>
        <v>A12</v>
      </c>
      <c r="F344" s="17">
        <f>SUMIF(交易记录!$A:$A,库存报表!A344,交易记录!H:H)</f>
        <v>0</v>
      </c>
    </row>
    <row r="345" spans="1:6" x14ac:dyDescent="0.3">
      <c r="A345" s="16" t="s">
        <v>559</v>
      </c>
      <c r="B345" s="16" t="str">
        <f>VLOOKUP(A345,基本信息!A:E,2,0)</f>
        <v>13000-S030339H-00</v>
      </c>
      <c r="C345" s="16" t="str">
        <f>VLOOKUP(A345,基本信息!A:E,3,0)</f>
        <v>RES,0402,33.2K,1%,1/16W,RM04FTN3322,TA-I</v>
      </c>
      <c r="D345" s="16" t="str">
        <f>VLOOKUP(A345,基本信息!A:E,4,0)</f>
        <v>TA-I</v>
      </c>
      <c r="E345" s="16" t="str">
        <f>VLOOKUP(A345,基本信息!A:F,6,0)</f>
        <v>A12</v>
      </c>
      <c r="F345" s="17">
        <f>SUMIF(交易记录!$A:$A,库存报表!A345,交易记录!H:H)</f>
        <v>0</v>
      </c>
    </row>
    <row r="346" spans="1:6" x14ac:dyDescent="0.3">
      <c r="A346" s="16" t="s">
        <v>1157</v>
      </c>
      <c r="B346" s="16">
        <f>VLOOKUP(A346,基本信息!A:E,2,0)</f>
        <v>0</v>
      </c>
      <c r="C346" s="16">
        <f>VLOOKUP(A346,基本信息!A:E,3,0)</f>
        <v>0</v>
      </c>
      <c r="D346" s="16" t="str">
        <f>VLOOKUP(A346,基本信息!A:E,4,0)</f>
        <v>TA-I</v>
      </c>
      <c r="E346" s="16" t="str">
        <f>VLOOKUP(A346,基本信息!A:F,6,0)</f>
        <v>A12</v>
      </c>
      <c r="F346" s="17">
        <f>SUMIF(交易记录!$A:$A,库存报表!A346,交易记录!H:H)</f>
        <v>300</v>
      </c>
    </row>
    <row r="347" spans="1:6" x14ac:dyDescent="0.3">
      <c r="A347" s="16" t="s">
        <v>1214</v>
      </c>
      <c r="B347" s="16">
        <f>VLOOKUP(A347,基本信息!A:E,2,0)</f>
        <v>0</v>
      </c>
      <c r="C347" s="16">
        <f>VLOOKUP(A347,基本信息!A:E,3,0)</f>
        <v>0</v>
      </c>
      <c r="D347" s="16" t="str">
        <f>VLOOKUP(A347,基本信息!A:E,4,0)</f>
        <v>TA-I</v>
      </c>
      <c r="E347" s="16" t="str">
        <f>VLOOKUP(A347,基本信息!A:F,6,0)</f>
        <v>A12</v>
      </c>
      <c r="F347" s="17">
        <f>SUMIF(交易记录!$A:$A,库存报表!A347,交易记录!H:H)</f>
        <v>300</v>
      </c>
    </row>
    <row r="348" spans="1:6" x14ac:dyDescent="0.3">
      <c r="A348" s="16" t="s">
        <v>558</v>
      </c>
      <c r="B348" s="16" t="str">
        <f>VLOOKUP(A348,基本信息!A:E,2,0)</f>
        <v>13000-S030058H-00</v>
      </c>
      <c r="C348" s="16" t="str">
        <f>VLOOKUP(A348,基本信息!A:E,3,0)</f>
        <v>RES,0402,100R,5%,1/16W,RM04JTN101,TA-I</v>
      </c>
      <c r="D348" s="16" t="str">
        <f>VLOOKUP(A348,基本信息!A:E,4,0)</f>
        <v>TA-I</v>
      </c>
      <c r="E348" s="16" t="str">
        <f>VLOOKUP(A348,基本信息!A:F,6,0)</f>
        <v>A12</v>
      </c>
      <c r="F348" s="17">
        <f>SUMIF(交易记录!$A:$A,库存报表!A348,交易记录!H:H)</f>
        <v>0</v>
      </c>
    </row>
    <row r="349" spans="1:6" x14ac:dyDescent="0.3">
      <c r="A349" s="16" t="s">
        <v>1246</v>
      </c>
      <c r="B349" s="16">
        <f>VLOOKUP(A349,基本信息!A:E,2,0)</f>
        <v>0</v>
      </c>
      <c r="C349" s="16">
        <f>VLOOKUP(A349,基本信息!A:E,3,0)</f>
        <v>0</v>
      </c>
      <c r="D349" s="16" t="str">
        <f>VLOOKUP(A349,基本信息!A:E,4,0)</f>
        <v>TA-I</v>
      </c>
      <c r="E349" s="16" t="str">
        <f>VLOOKUP(A349,基本信息!A:F,6,0)</f>
        <v>A12</v>
      </c>
      <c r="F349" s="17">
        <f>SUMIF(交易记录!$A:$A,库存报表!A349,交易记录!H:H)</f>
        <v>0</v>
      </c>
    </row>
    <row r="350" spans="1:6" x14ac:dyDescent="0.3">
      <c r="A350" s="16" t="s">
        <v>658</v>
      </c>
      <c r="B350" s="16" t="str">
        <f>VLOOKUP(A350,基本信息!A:E,2,0)</f>
        <v>13000-S03148HH-00</v>
      </c>
      <c r="C350" s="16" t="str">
        <f>VLOOKUP(A350,基本信息!A:E,3,0)</f>
        <v>RES,1/16W,200R,5%,0402,HF,TA-I</v>
      </c>
      <c r="D350" s="16" t="str">
        <f>VLOOKUP(A350,基本信息!A:E,4,0)</f>
        <v>TA-I</v>
      </c>
      <c r="E350" s="16" t="str">
        <f>VLOOKUP(A350,基本信息!A:F,6,0)</f>
        <v>A12</v>
      </c>
      <c r="F350" s="17">
        <f>SUMIF(交易记录!$A:$A,库存报表!A350,交易记录!H:H)</f>
        <v>0</v>
      </c>
    </row>
    <row r="351" spans="1:6" x14ac:dyDescent="0.3">
      <c r="A351" s="16" t="s">
        <v>611</v>
      </c>
      <c r="B351" s="16" t="str">
        <f>VLOOKUP(A351,基本信息!A:E,2,0)</f>
        <v>13000-S000196H-00</v>
      </c>
      <c r="C351" s="16" t="str">
        <f>VLOOKUP(A351,基本信息!A:E,3,0)</f>
        <v>RES,0402,2.2K,RC0402JR-072K2L,HF,YAGEO</v>
      </c>
      <c r="D351" s="16" t="str">
        <f>VLOOKUP(A351,基本信息!A:E,4,0)</f>
        <v>YAGEO</v>
      </c>
      <c r="E351" s="16" t="str">
        <f>VLOOKUP(A351,基本信息!A:F,6,0)</f>
        <v>A12</v>
      </c>
      <c r="F351" s="17">
        <f>SUMIF(交易记录!$A:$A,库存报表!A351,交易记录!H:H)</f>
        <v>0</v>
      </c>
    </row>
    <row r="352" spans="1:6" x14ac:dyDescent="0.3">
      <c r="A352" s="16" t="s">
        <v>617</v>
      </c>
      <c r="B352" s="16" t="str">
        <f>VLOOKUP(A352,基本信息!A:E,2,0)</f>
        <v>13000-S030235H-00</v>
      </c>
      <c r="C352" s="16" t="str">
        <f>VLOOKUP(A352,基本信息!A:E,3,0)</f>
        <v>RES,0402,22K,5%,1/16W,HF,TA-I</v>
      </c>
      <c r="D352" s="16" t="str">
        <f>VLOOKUP(A352,基本信息!A:E,4,0)</f>
        <v>TA-I</v>
      </c>
      <c r="E352" s="16" t="str">
        <f>VLOOKUP(A352,基本信息!A:F,6,0)</f>
        <v>A12</v>
      </c>
      <c r="F352" s="17">
        <f>SUMIF(交易记录!$A:$A,库存报表!A352,交易记录!H:H)</f>
        <v>0</v>
      </c>
    </row>
    <row r="353" spans="1:6" x14ac:dyDescent="0.3">
      <c r="A353" s="16" t="s">
        <v>657</v>
      </c>
      <c r="B353" s="16" t="str">
        <f>VLOOKUP(A353,基本信息!A:E,2,0)</f>
        <v>13000-S030340H-00</v>
      </c>
      <c r="C353" s="16" t="str">
        <f>VLOOKUP(A353,基本信息!A:E,3,0)</f>
        <v>RES,0402,33R,5%,1/16W,RM04JTN330,HF,TA-I</v>
      </c>
      <c r="D353" s="16" t="str">
        <f>VLOOKUP(A353,基本信息!A:E,4,0)</f>
        <v>TA-I</v>
      </c>
      <c r="E353" s="16" t="str">
        <f>VLOOKUP(A353,基本信息!A:F,6,0)</f>
        <v>A12</v>
      </c>
      <c r="F353" s="17">
        <f>SUMIF(交易记录!$A:$A,库存报表!A353,交易记录!H:H)</f>
        <v>0</v>
      </c>
    </row>
    <row r="354" spans="1:6" x14ac:dyDescent="0.3">
      <c r="A354" s="16" t="s">
        <v>660</v>
      </c>
      <c r="B354" s="16" t="str">
        <f>VLOOKUP(A354,基本信息!A:E,2,0)</f>
        <v>13000-S030709H-00</v>
      </c>
      <c r="C354" s="16" t="str">
        <f>VLOOKUP(A354,基本信息!A:E,3,0)</f>
        <v>RES,2.2ohm,1/10W,1%,0603,HF</v>
      </c>
      <c r="D354" s="16" t="str">
        <f>VLOOKUP(A354,基本信息!A:E,4,0)</f>
        <v>TA-I</v>
      </c>
      <c r="E354" s="16" t="str">
        <f>VLOOKUP(A354,基本信息!A:F,6,0)</f>
        <v>A13</v>
      </c>
      <c r="F354" s="17">
        <f>SUMIF(交易记录!$A:$A,库存报表!A354,交易记录!H:H)</f>
        <v>0</v>
      </c>
    </row>
    <row r="355" spans="1:6" x14ac:dyDescent="0.3">
      <c r="A355" s="16" t="s">
        <v>661</v>
      </c>
      <c r="B355" s="16" t="str">
        <f>VLOOKUP(A355,基本信息!A:E,2,0)</f>
        <v>13000-S03000GH-00</v>
      </c>
      <c r="C355" s="16" t="str">
        <f>VLOOKUP(A355,基本信息!A:E,3,0)</f>
        <v>RES,0805,0R,5%,1/8W,RM10JTN0,HF,TA-I</v>
      </c>
      <c r="D355" s="16" t="str">
        <f>VLOOKUP(A355,基本信息!A:E,4,0)</f>
        <v>TA-I</v>
      </c>
      <c r="E355" s="16" t="str">
        <f>VLOOKUP(A355,基本信息!A:F,6,0)</f>
        <v>A13</v>
      </c>
      <c r="F355" s="17">
        <f>SUMIF(交易记录!$A:$A,库存报表!A355,交易记录!H:H)</f>
        <v>0</v>
      </c>
    </row>
    <row r="356" spans="1:6" x14ac:dyDescent="0.3">
      <c r="A356" s="16" t="s">
        <v>491</v>
      </c>
      <c r="B356" s="16" t="str">
        <f>VLOOKUP(A356,基本信息!A:E,2,0)</f>
        <v>13000-S030311H-00</v>
      </c>
      <c r="C356" s="16" t="str">
        <f>VLOOKUP(A356,基本信息!A:E,3,0)</f>
        <v>RES,0402,49.9R,1%,1/16W,HF,TA-I</v>
      </c>
      <c r="D356" s="16" t="str">
        <f>VLOOKUP(A356,基本信息!A:E,4,0)</f>
        <v>TA-I</v>
      </c>
      <c r="E356" s="16" t="str">
        <f>VLOOKUP(A356,基本信息!A:F,6,0)</f>
        <v>A13</v>
      </c>
      <c r="F356" s="17">
        <f>SUMIF(交易记录!$A:$A,库存报表!A356,交易记录!H:H)</f>
        <v>0</v>
      </c>
    </row>
    <row r="357" spans="1:6" x14ac:dyDescent="0.3">
      <c r="A357" s="16" t="s">
        <v>490</v>
      </c>
      <c r="B357" s="16" t="str">
        <f>VLOOKUP(A357,基本信息!A:E,2,0)</f>
        <v>13000-S030292H-00</v>
      </c>
      <c r="C357" s="16" t="str">
        <f>VLOOKUP(A357,基本信息!A:E,3,0)</f>
        <v>RES,0402,62R,1%,1/16W,HF,TA-I</v>
      </c>
      <c r="D357" s="16" t="str">
        <f>VLOOKUP(A357,基本信息!A:E,4,0)</f>
        <v>TA-I</v>
      </c>
      <c r="E357" s="16" t="str">
        <f>VLOOKUP(A357,基本信息!A:F,6,0)</f>
        <v>A13</v>
      </c>
      <c r="F357" s="17">
        <f>SUMIF(交易记录!$A:$A,库存报表!A357,交易记录!H:H)</f>
        <v>1000</v>
      </c>
    </row>
    <row r="358" spans="1:6" x14ac:dyDescent="0.3">
      <c r="A358" s="16" t="s">
        <v>683</v>
      </c>
      <c r="B358" s="16" t="str">
        <f>VLOOKUP(A358,基本信息!A:E,2,0)</f>
        <v xml:space="preserve">136B1-S180003H-00 </v>
      </c>
      <c r="C358" s="16" t="str">
        <f>VLOOKUP(A358,基本信息!A:E,3,0)</f>
        <v>LDO,RT9078-18GJ5,HF,RICHTEK,TSOT-23-5</v>
      </c>
      <c r="D358" s="16" t="str">
        <f>VLOOKUP(A358,基本信息!A:E,4,0)</f>
        <v>RICHTEK</v>
      </c>
      <c r="E358" s="16" t="str">
        <f>VLOOKUP(A358,基本信息!A:F,6,0)</f>
        <v>A40</v>
      </c>
      <c r="F358" s="17">
        <f>SUMIF(交易记录!$A:$A,库存报表!A358,交易记录!H:H)</f>
        <v>0</v>
      </c>
    </row>
    <row r="359" spans="1:6" x14ac:dyDescent="0.3">
      <c r="A359" s="16" t="s">
        <v>682</v>
      </c>
      <c r="B359" s="16">
        <f>VLOOKUP(A359,基本信息!A:E,2,0)</f>
        <v>0</v>
      </c>
      <c r="C359" s="16" t="str">
        <f>VLOOKUP(A359,基本信息!A:E,3,0)</f>
        <v>S IC RT9193-18GU5 SC-70 5P LDO</v>
      </c>
      <c r="D359" s="16" t="str">
        <f>VLOOKUP(A359,基本信息!A:E,4,0)</f>
        <v>AIT GROUP</v>
      </c>
      <c r="E359" s="16" t="str">
        <f>VLOOKUP(A359,基本信息!A:F,6,0)</f>
        <v>A40</v>
      </c>
      <c r="F359" s="17">
        <f>SUMIF(交易记录!$A:$A,库存报表!A359,交易记录!H:H)</f>
        <v>0</v>
      </c>
    </row>
    <row r="360" spans="1:6" x14ac:dyDescent="0.3">
      <c r="A360" s="16" t="s">
        <v>1169</v>
      </c>
      <c r="B360" s="16" t="str">
        <f>VLOOKUP(A360,基本信息!A:E,2,0)</f>
        <v>13003-S020013H-00</v>
      </c>
      <c r="C360" s="16">
        <f>VLOOKUP(A360,基本信息!A:E,3,0)</f>
        <v>0</v>
      </c>
      <c r="D360" s="16">
        <f>VLOOKUP(A360,基本信息!A:E,4,0)</f>
        <v>0</v>
      </c>
      <c r="E360" s="16" t="str">
        <f>VLOOKUP(A360,基本信息!A:F,6,0)</f>
        <v>A49</v>
      </c>
      <c r="F360" s="17">
        <f>SUMIF(交易记录!$A:$A,库存报表!A360,交易记录!H:H)</f>
        <v>300</v>
      </c>
    </row>
    <row r="361" spans="1:6" x14ac:dyDescent="0.3">
      <c r="A361" s="16" t="s">
        <v>471</v>
      </c>
      <c r="B361" s="16" t="str">
        <f>VLOOKUP(A361,基本信息!A:E,2,0)</f>
        <v>1366A-S0C0001H-00</v>
      </c>
      <c r="C361" s="16" t="str">
        <f>VLOOKUP(A361,基本信息!A:E,3,0)</f>
        <v>Card reader controller,RTS5250S,REALTEK</v>
      </c>
      <c r="D361" s="16" t="str">
        <f>VLOOKUP(A361,基本信息!A:E,4,0)</f>
        <v>REALTEK</v>
      </c>
      <c r="E361" s="16" t="str">
        <f>VLOOKUP(A361,基本信息!A:F,6,0)</f>
        <v>A40</v>
      </c>
      <c r="F361" s="17">
        <f>SUMIF(交易记录!$A:$A,库存报表!A361,交易记录!H:H)</f>
        <v>0</v>
      </c>
    </row>
    <row r="362" spans="1:6" x14ac:dyDescent="0.3">
      <c r="A362" s="16" t="s">
        <v>555</v>
      </c>
      <c r="B362" s="16" t="str">
        <f>VLOOKUP(A362,基本信息!A:E,2,0)</f>
        <v>13000-S020180H-00</v>
      </c>
      <c r="C362" s="16" t="str">
        <f>VLOOKUP(A362,基本信息!A:E,3,0)</f>
        <v>RES,0402,10K,5%,RTT02103JTH,HF,RALEC</v>
      </c>
      <c r="D362" s="16" t="str">
        <f>VLOOKUP(A362,基本信息!A:E,4,0)</f>
        <v>RALEC</v>
      </c>
      <c r="E362" s="16" t="str">
        <f>VLOOKUP(A362,基本信息!A:F,6,0)</f>
        <v>A13</v>
      </c>
      <c r="F362" s="17">
        <f>SUMIF(交易记录!$A:$A,库存报表!A362,交易记录!H:H)</f>
        <v>0</v>
      </c>
    </row>
    <row r="363" spans="1:6" x14ac:dyDescent="0.3">
      <c r="A363" s="16" t="s">
        <v>557</v>
      </c>
      <c r="B363" s="16" t="str">
        <f>VLOOKUP(A363,基本信息!A:E,2,0)</f>
        <v>13000-S020725H-00</v>
      </c>
      <c r="C363" s="16" t="str">
        <f>VLOOKUP(A363,基本信息!A:E,3,0)</f>
        <v>RES,0402,1.47Kohm,1%,1/16W,HF,RALEC</v>
      </c>
      <c r="D363" s="16" t="str">
        <f>VLOOKUP(A363,基本信息!A:E,4,0)</f>
        <v>RALEC</v>
      </c>
      <c r="E363" s="16" t="str">
        <f>VLOOKUP(A363,基本信息!A:F,6,0)</f>
        <v>A13</v>
      </c>
      <c r="F363" s="17">
        <f>SUMIF(交易记录!$A:$A,库存报表!A363,交易记录!H:H)</f>
        <v>900</v>
      </c>
    </row>
    <row r="364" spans="1:6" x14ac:dyDescent="0.3">
      <c r="A364" s="16" t="s">
        <v>1175</v>
      </c>
      <c r="B364" s="16" t="str">
        <f>VLOOKUP(A364,基本信息!A:E,2,0)</f>
        <v>13000-S020279H-00</v>
      </c>
      <c r="C364" s="16">
        <f>VLOOKUP(A364,基本信息!A:E,3,0)</f>
        <v>0</v>
      </c>
      <c r="D364" s="16">
        <f>VLOOKUP(A364,基本信息!A:E,4,0)</f>
        <v>0</v>
      </c>
      <c r="E364" s="16" t="str">
        <f>VLOOKUP(A364,基本信息!A:F,6,0)</f>
        <v>A13</v>
      </c>
      <c r="F364" s="17">
        <f>SUMIF(交易记录!$A:$A,库存报表!A364,交易记录!H:H)</f>
        <v>300</v>
      </c>
    </row>
    <row r="365" spans="1:6" x14ac:dyDescent="0.3">
      <c r="A365" s="16" t="s">
        <v>1173</v>
      </c>
      <c r="B365" s="16" t="str">
        <f>VLOOKUP(A365,基本信息!A:E,2,0)</f>
        <v>13000-S020241H-00</v>
      </c>
      <c r="C365" s="16">
        <f>VLOOKUP(A365,基本信息!A:E,3,0)</f>
        <v>0</v>
      </c>
      <c r="D365" s="16">
        <f>VLOOKUP(A365,基本信息!A:E,4,0)</f>
        <v>0</v>
      </c>
      <c r="E365" s="16" t="str">
        <f>VLOOKUP(A365,基本信息!A:F,6,0)</f>
        <v>A13</v>
      </c>
      <c r="F365" s="17">
        <f>SUMIF(交易记录!$A:$A,库存报表!A365,交易记录!H:H)</f>
        <v>300</v>
      </c>
    </row>
    <row r="366" spans="1:6" x14ac:dyDescent="0.3">
      <c r="A366" s="16" t="s">
        <v>475</v>
      </c>
      <c r="B366" s="16" t="str">
        <f>VLOOKUP(A366,基本信息!A:E,2,0)</f>
        <v>13000-S020422H-00</v>
      </c>
      <c r="C366" s="16" t="str">
        <f>VLOOKUP(A366,基本信息!A:E,3,0)</f>
        <v>RES,44.2K,1%,0402,RTT024422FTH,Ralec,HF</v>
      </c>
      <c r="D366" s="16" t="str">
        <f>VLOOKUP(A366,基本信息!A:E,4,0)</f>
        <v>Ralec</v>
      </c>
      <c r="E366" s="16" t="str">
        <f>VLOOKUP(A366,基本信息!A:F,6,0)</f>
        <v>A13</v>
      </c>
      <c r="F366" s="17">
        <f>SUMIF(交易记录!$A:$A,库存报表!A366,交易记录!H:H)</f>
        <v>0</v>
      </c>
    </row>
    <row r="367" spans="1:6" x14ac:dyDescent="0.3">
      <c r="A367" s="16" t="s">
        <v>1165</v>
      </c>
      <c r="B367" s="16" t="str">
        <f>VLOOKUP(A367,基本信息!A:E,2,0)</f>
        <v>13000-S020458H-00</v>
      </c>
      <c r="C367" s="16">
        <f>VLOOKUP(A367,基本信息!A:E,3,0)</f>
        <v>0</v>
      </c>
      <c r="D367" s="16">
        <f>VLOOKUP(A367,基本信息!A:E,4,0)</f>
        <v>0</v>
      </c>
      <c r="E367" s="16" t="str">
        <f>VLOOKUP(A367,基本信息!A:F,6,0)</f>
        <v>A13</v>
      </c>
      <c r="F367" s="17">
        <f>SUMIF(交易记录!$A:$A,库存报表!A367,交易记录!H:H)</f>
        <v>300</v>
      </c>
    </row>
    <row r="368" spans="1:6" x14ac:dyDescent="0.3">
      <c r="A368" s="16" t="s">
        <v>1163</v>
      </c>
      <c r="B368" s="16" t="str">
        <f>VLOOKUP(A368,基本信息!A:E,2,0)</f>
        <v>13000-S020245H-00</v>
      </c>
      <c r="C368" s="16">
        <f>VLOOKUP(A368,基本信息!A:E,3,0)</f>
        <v>0</v>
      </c>
      <c r="D368" s="16">
        <f>VLOOKUP(A368,基本信息!A:E,4,0)</f>
        <v>0</v>
      </c>
      <c r="E368" s="16" t="str">
        <f>VLOOKUP(A368,基本信息!A:F,6,0)</f>
        <v>A13</v>
      </c>
      <c r="F368" s="17">
        <f>SUMIF(交易记录!$A:$A,库存报表!A368,交易记录!H:H)</f>
        <v>300</v>
      </c>
    </row>
    <row r="369" spans="1:6" x14ac:dyDescent="0.3">
      <c r="A369" s="16" t="s">
        <v>562</v>
      </c>
      <c r="B369" s="16" t="str">
        <f>VLOOKUP(A369,基本信息!A:E,2,0)</f>
        <v>13502-S230009H-00</v>
      </c>
      <c r="C369" s="16" t="str">
        <f>VLOOKUP(A369,基本信息!A:E,3,0)</f>
        <v>XTL,S,S20A-038400,38.4MHz,±30ppm,HF,YOKE</v>
      </c>
      <c r="D369" s="16" t="str">
        <f>VLOOKUP(A369,基本信息!A:E,4,0)</f>
        <v>YOKE</v>
      </c>
      <c r="E369" s="16" t="str">
        <f>VLOOKUP(A369,基本信息!A:F,6,0)</f>
        <v>A33</v>
      </c>
      <c r="F369" s="17">
        <f>SUMIF(交易记录!$A:$A,库存报表!A369,交易记录!H:H)</f>
        <v>0</v>
      </c>
    </row>
    <row r="370" spans="1:6" x14ac:dyDescent="0.3">
      <c r="A370" s="16" t="s">
        <v>564</v>
      </c>
      <c r="B370" s="16" t="str">
        <f>VLOOKUP(A370,基本信息!A:E,2,0)</f>
        <v>13502-S230010H-00</v>
      </c>
      <c r="C370" s="16" t="str">
        <f>VLOOKUP(A370,基本信息!A:E,3,0)</f>
        <v>XTL,S,3215,S3215C,32.768KHz,±30ppm,YOKE</v>
      </c>
      <c r="D370" s="16" t="str">
        <f>VLOOKUP(A370,基本信息!A:E,4,0)</f>
        <v>YOKE</v>
      </c>
      <c r="E370" s="16" t="str">
        <f>VLOOKUP(A370,基本信息!A:F,6,0)</f>
        <v>A33</v>
      </c>
      <c r="F370" s="17">
        <f>SUMIF(交易记录!$A:$A,库存报表!A370,交易记录!H:H)</f>
        <v>0</v>
      </c>
    </row>
    <row r="371" spans="1:6" x14ac:dyDescent="0.3">
      <c r="A371" s="16" t="s">
        <v>574</v>
      </c>
      <c r="B371" s="16" t="str">
        <f>VLOOKUP(A371,基本信息!A:E,2,0)</f>
        <v>13502-S230011H-00</v>
      </c>
      <c r="C371" s="16" t="str">
        <f>VLOOKUP(A371,基本信息!A:E,3,0)</f>
        <v>XTL,S,S3225A-025000-F20-DYC,25M,±20,YOKE</v>
      </c>
      <c r="D371" s="16" t="str">
        <f>VLOOKUP(A371,基本信息!A:E,4,0)</f>
        <v>YOKE</v>
      </c>
      <c r="E371" s="16" t="str">
        <f>VLOOKUP(A371,基本信息!A:F,6,0)</f>
        <v>A33</v>
      </c>
      <c r="F371" s="17">
        <f>SUMIF(交易记录!$A:$A,库存报表!A371,交易记录!H:H)</f>
        <v>0</v>
      </c>
    </row>
    <row r="372" spans="1:6" x14ac:dyDescent="0.3">
      <c r="A372" s="16" t="s">
        <v>501</v>
      </c>
      <c r="B372" s="16" t="str">
        <f>VLOOKUP(A372,基本信息!A:E,2,0)</f>
        <v>13502-S230012H-00</v>
      </c>
      <c r="C372" s="16" t="str">
        <f>VLOOKUP(A372,基本信息!A:E,3,0)</f>
        <v>XTL,S,38.4MHz,±10ppm,HF,YOKE</v>
      </c>
      <c r="D372" s="16" t="str">
        <f>VLOOKUP(A372,基本信息!A:E,4,0)</f>
        <v>YOKE</v>
      </c>
      <c r="E372" s="16" t="str">
        <f>VLOOKUP(A372,基本信息!A:F,6,0)</f>
        <v>A33</v>
      </c>
      <c r="F372" s="17">
        <f>SUMIF(交易记录!$A:$A,库存报表!A372,交易记录!H:H)</f>
        <v>0</v>
      </c>
    </row>
    <row r="373" spans="1:6" x14ac:dyDescent="0.3">
      <c r="A373" s="16" t="s">
        <v>1215</v>
      </c>
      <c r="B373" s="16">
        <f>VLOOKUP(A373,基本信息!A:E,2,0)</f>
        <v>0</v>
      </c>
      <c r="C373" s="16">
        <f>VLOOKUP(A373,基本信息!A:E,3,0)</f>
        <v>0</v>
      </c>
      <c r="D373" s="16">
        <f>VLOOKUP(A373,基本信息!A:E,4,0)</f>
        <v>0</v>
      </c>
      <c r="E373" s="16" t="str">
        <f>VLOOKUP(A373,基本信息!A:F,6,0)</f>
        <v>A49</v>
      </c>
      <c r="F373" s="17">
        <f>SUMIF(交易记录!$A:$A,库存报表!A373,交易记录!H:H)</f>
        <v>10</v>
      </c>
    </row>
    <row r="374" spans="1:6" x14ac:dyDescent="0.3">
      <c r="A374" s="16" t="s">
        <v>598</v>
      </c>
      <c r="B374" s="16" t="str">
        <f>VLOOKUP(A374,基本信息!A:E,2,0)</f>
        <v>13306-S0E0033H-00</v>
      </c>
      <c r="C374" s="16" t="str">
        <f>VLOOKUP(A374,基本信息!A:E,3,0)</f>
        <v>MOS,P,SI7625DN,PAK 1212-8,HF,Vishay</v>
      </c>
      <c r="D374" s="16" t="str">
        <f>VLOOKUP(A374,基本信息!A:E,4,0)</f>
        <v>VISHAY</v>
      </c>
      <c r="E374" s="16" t="str">
        <f>VLOOKUP(A374,基本信息!A:F,6,0)</f>
        <v>A31</v>
      </c>
      <c r="F374" s="17">
        <f>SUMIF(交易记录!$A:$A,库存报表!A374,交易记录!H:H)</f>
        <v>0</v>
      </c>
    </row>
    <row r="375" spans="1:6" x14ac:dyDescent="0.3">
      <c r="A375" s="16" t="s">
        <v>460</v>
      </c>
      <c r="B375" s="16" t="str">
        <f>VLOOKUP(A375,基本信息!A:E,2,0)</f>
        <v>13503-S0C0008H-00</v>
      </c>
      <c r="C375" s="16" t="str">
        <f>VLOOKUP(A375,基本信息!A:E,3,0)</f>
        <v>FUSE,SPR-P110,0805,6V,1.1A,HF,PTTC</v>
      </c>
      <c r="D375" s="16" t="str">
        <f>VLOOKUP(A375,基本信息!A:E,4,0)</f>
        <v>PTTC</v>
      </c>
      <c r="E375" s="16" t="str">
        <f>VLOOKUP(A375,基本信息!A:F,6,0)</f>
        <v>A33</v>
      </c>
      <c r="F375" s="17">
        <f>SUMIF(交易记录!$A:$A,库存报表!A375,交易记录!H:H)</f>
        <v>0</v>
      </c>
    </row>
    <row r="376" spans="1:6" x14ac:dyDescent="0.3">
      <c r="A376" s="16" t="s">
        <v>1216</v>
      </c>
      <c r="B376" s="16">
        <f>VLOOKUP(A376,基本信息!A:E,2,0)</f>
        <v>0</v>
      </c>
      <c r="C376" s="16">
        <f>VLOOKUP(A376,基本信息!A:E,3,0)</f>
        <v>0</v>
      </c>
      <c r="D376" s="16" t="str">
        <f>VLOOKUP(A376,基本信息!A:E,4,0)</f>
        <v>PTTC</v>
      </c>
      <c r="E376" s="16" t="str">
        <f>VLOOKUP(A376,基本信息!A:F,6,0)</f>
        <v>A33</v>
      </c>
      <c r="F376" s="17">
        <f>SUMIF(交易记录!$A:$A,库存报表!A376,交易记录!H:H)</f>
        <v>240</v>
      </c>
    </row>
    <row r="377" spans="1:6" x14ac:dyDescent="0.3">
      <c r="A377" s="16" t="s">
        <v>1249</v>
      </c>
      <c r="B377" s="16">
        <f>VLOOKUP(A377,基本信息!A:E,2,0)</f>
        <v>0</v>
      </c>
      <c r="C377" s="16" t="str">
        <f>VLOOKUP(A377,基本信息!A:E,3,0)</f>
        <v>H2.2, Ø4.6</v>
      </c>
      <c r="D377" s="16" t="str">
        <f>VLOOKUP(A377,基本信息!A:E,4,0)</f>
        <v>HARMONY MOUNTAINS</v>
      </c>
      <c r="E377" s="16" t="str">
        <f>VLOOKUP(A377,基本信息!A:F,6,0)</f>
        <v>A46</v>
      </c>
      <c r="F377" s="17">
        <f>SUMIF(交易记录!$A:$A,库存报表!A377,交易记录!H:H)</f>
        <v>0</v>
      </c>
    </row>
    <row r="378" spans="1:6" x14ac:dyDescent="0.3">
      <c r="A378" s="16" t="s">
        <v>1251</v>
      </c>
      <c r="B378" s="16">
        <f>VLOOKUP(A378,基本信息!A:E,2,0)</f>
        <v>0</v>
      </c>
      <c r="C378" s="16" t="str">
        <f>VLOOKUP(A378,基本信息!A:E,3,0)</f>
        <v>H2.9, Ø5</v>
      </c>
      <c r="D378" s="16" t="str">
        <f>VLOOKUP(A378,基本信息!A:E,4,0)</f>
        <v>HARMONY MOUNTAINS</v>
      </c>
      <c r="E378" s="16" t="str">
        <f>VLOOKUP(A378,基本信息!A:F,6,0)</f>
        <v>A46</v>
      </c>
      <c r="F378" s="17">
        <f>SUMIF(交易记录!$A:$A,库存报表!A378,交易记录!H:H)</f>
        <v>0</v>
      </c>
    </row>
    <row r="379" spans="1:6" x14ac:dyDescent="0.3">
      <c r="A379" s="16" t="s">
        <v>684</v>
      </c>
      <c r="B379" s="16">
        <f>VLOOKUP(A379,基本信息!A:E,2,0)</f>
        <v>0</v>
      </c>
      <c r="C379" s="16" t="str">
        <f>VLOOKUP(A379,基本信息!A:E,3,0)</f>
        <v>S CRYSTAL 12MHZ 12PF +-20PPM 7V12000011</v>
      </c>
      <c r="D379" s="16" t="str">
        <f>VLOOKUP(A379,基本信息!A:E,4,0)</f>
        <v>TKD</v>
      </c>
      <c r="E379" s="16" t="str">
        <f>VLOOKUP(A379,基本信息!A:F,6,0)</f>
        <v>A33</v>
      </c>
      <c r="F379" s="17">
        <f>SUMIF(交易记录!$A:$A,库存报表!A379,交易记录!H:H)</f>
        <v>0</v>
      </c>
    </row>
    <row r="380" spans="1:6" x14ac:dyDescent="0.3">
      <c r="A380" s="16" t="s">
        <v>482</v>
      </c>
      <c r="B380" s="16" t="str">
        <f>VLOOKUP(A380,基本信息!A:E,2,0)</f>
        <v>136BA-S1B0026H-00</v>
      </c>
      <c r="C380" s="16" t="str">
        <f>VLOOKUP(A380,基本信息!A:E,3,0)</f>
        <v>BUCK,QFN3x3,SY8310,HF,Silergy</v>
      </c>
      <c r="D380" s="16" t="str">
        <f>VLOOKUP(A380,基本信息!A:E,4,0)</f>
        <v>SILERGY</v>
      </c>
      <c r="E380" s="16" t="str">
        <f>VLOOKUP(A380,基本信息!A:F,6,0)</f>
        <v>A40</v>
      </c>
      <c r="F380" s="17">
        <f>SUMIF(交易记录!$A:$A,库存报表!A380,交易记录!H:H)</f>
        <v>0</v>
      </c>
    </row>
    <row r="381" spans="1:6" x14ac:dyDescent="0.3">
      <c r="A381" s="16" t="s">
        <v>481</v>
      </c>
      <c r="B381" s="16" t="str">
        <f>VLOOKUP(A381,基本信息!A:E,2,0)</f>
        <v>136BA-S1B0025H-00</v>
      </c>
      <c r="C381" s="16" t="str">
        <f>VLOOKUP(A381,基本信息!A:E,3,0)</f>
        <v>BUCK,QFN3x4,SY8370C1,HF,SILERGY</v>
      </c>
      <c r="D381" s="16" t="str">
        <f>VLOOKUP(A381,基本信息!A:E,4,0)</f>
        <v>SILERGY</v>
      </c>
      <c r="E381" s="16" t="str">
        <f>VLOOKUP(A381,基本信息!A:F,6,0)</f>
        <v>A40</v>
      </c>
      <c r="F381" s="17">
        <f>SUMIF(交易记录!$A:$A,库存报表!A381,交易记录!H:H)</f>
        <v>0</v>
      </c>
    </row>
    <row r="382" spans="1:6" x14ac:dyDescent="0.3">
      <c r="A382" s="16" t="s">
        <v>480</v>
      </c>
      <c r="B382" s="16" t="str">
        <f>VLOOKUP(A382,基本信息!A:E,2,0)</f>
        <v>136BA-S1B0024H-00</v>
      </c>
      <c r="C382" s="16" t="str">
        <f>VLOOKUP(A382,基本信息!A:E,3,0)</f>
        <v>BUCK,QFN3x4,SY8371B,HF,SILERGY</v>
      </c>
      <c r="D382" s="16" t="str">
        <f>VLOOKUP(A382,基本信息!A:E,4,0)</f>
        <v>SILERGY</v>
      </c>
      <c r="E382" s="16" t="str">
        <f>VLOOKUP(A382,基本信息!A:F,6,0)</f>
        <v>A40</v>
      </c>
      <c r="F382" s="17">
        <f>SUMIF(交易记录!$A:$A,库存报表!A382,交易记录!H:H)</f>
        <v>0</v>
      </c>
    </row>
    <row r="383" spans="1:6" x14ac:dyDescent="0.3">
      <c r="A383" s="16" t="s">
        <v>483</v>
      </c>
      <c r="B383" s="16" t="str">
        <f>VLOOKUP(A383,基本信息!A:E,2,0)</f>
        <v>136BA-S1B0027H-00</v>
      </c>
      <c r="C383" s="16" t="str">
        <f>VLOOKUP(A383,基本信息!A:E,3,0)</f>
        <v>BUCK,QFN2.5x2.5,SY8386,HF,Silergy</v>
      </c>
      <c r="D383" s="16" t="str">
        <f>VLOOKUP(A383,基本信息!A:E,4,0)</f>
        <v>SILERGY</v>
      </c>
      <c r="E383" s="16" t="str">
        <f>VLOOKUP(A383,基本信息!A:F,6,0)</f>
        <v>A40</v>
      </c>
      <c r="F383" s="17">
        <f>SUMIF(交易记录!$A:$A,库存报表!A383,交易记录!H:H)</f>
        <v>0</v>
      </c>
    </row>
    <row r="384" spans="1:6" x14ac:dyDescent="0.3">
      <c r="A384" s="16" t="s">
        <v>701</v>
      </c>
      <c r="B384" s="16">
        <f>VLOOKUP(A384,基本信息!A:E,2,0)</f>
        <v>0</v>
      </c>
      <c r="C384" s="16">
        <f>VLOOKUP(A384,基本信息!A:E,3,0)</f>
        <v>0</v>
      </c>
      <c r="D384" s="16" t="str">
        <f>VLOOKUP(A384,基本信息!A:E,4,0)</f>
        <v>POWERV</v>
      </c>
      <c r="E384" s="16" t="str">
        <f>VLOOKUP(A384,基本信息!A:F,6,0)</f>
        <v>A40</v>
      </c>
      <c r="F384" s="17">
        <f>SUMIF(交易记录!$A:$A,库存报表!A384,交易记录!H:H)</f>
        <v>0</v>
      </c>
    </row>
    <row r="385" spans="1:6" x14ac:dyDescent="0.3">
      <c r="A385" s="16" t="s">
        <v>644</v>
      </c>
      <c r="B385" s="16" t="str">
        <f>VLOOKUP(A385,基本信息!A:E,2,0)</f>
        <v>13201-S010091H-00</v>
      </c>
      <c r="C385" s="16" t="str">
        <f>VLOOKUP(A385,基本信息!A:E,3,0)</f>
        <v>IND,S,7.4*6.8*3.0,1500NH,20%,HF,TRIO</v>
      </c>
      <c r="D385" s="16" t="str">
        <f>VLOOKUP(A385,基本信息!A:E,4,0)</f>
        <v>TAI-TECH</v>
      </c>
      <c r="E385" s="16" t="str">
        <f>VLOOKUP(A385,基本信息!A:F,6,0)</f>
        <v>A28</v>
      </c>
      <c r="F385" s="17">
        <f>SUMIF(交易记录!$A:$A,库存报表!A385,交易记录!H:H)</f>
        <v>0</v>
      </c>
    </row>
    <row r="386" spans="1:6" x14ac:dyDescent="0.3">
      <c r="A386" s="16" t="s">
        <v>521</v>
      </c>
      <c r="B386" s="16" t="str">
        <f>VLOOKUP(A386,基本信息!A:E,2,0)</f>
        <v>13201-S010092H-00</v>
      </c>
      <c r="C386" s="16" t="str">
        <f>VLOOKUP(A386,基本信息!A:E,3,0)</f>
        <v>IND,S,7.4*6.8*3.0,150NH,30%,HF,TAI-TECH</v>
      </c>
      <c r="D386" s="16" t="str">
        <f>VLOOKUP(A386,基本信息!A:E,4,0)</f>
        <v>TAI-TECH</v>
      </c>
      <c r="E386" s="16" t="str">
        <f>VLOOKUP(A386,基本信息!A:F,6,0)</f>
        <v>A28</v>
      </c>
      <c r="F386" s="17">
        <f>SUMIF(交易记录!$A:$A,库存报表!A386,交易记录!H:H)</f>
        <v>0</v>
      </c>
    </row>
    <row r="387" spans="1:6" x14ac:dyDescent="0.3">
      <c r="A387" s="16" t="s">
        <v>607</v>
      </c>
      <c r="B387" s="16" t="str">
        <f>VLOOKUP(A387,基本信息!A:E,2,0)</f>
        <v>13665-S080009H-00</v>
      </c>
      <c r="C387" s="16" t="str">
        <f>VLOOKUP(A387,基本信息!A:E,3,0)</f>
        <v>IC,USB PD,TPS2546,WQFN-16,HF,TI</v>
      </c>
      <c r="D387" s="16" t="str">
        <f>VLOOKUP(A387,基本信息!A:E,4,0)</f>
        <v>TI</v>
      </c>
      <c r="E387" s="16" t="str">
        <f>VLOOKUP(A387,基本信息!A:F,6,0)</f>
        <v>A40</v>
      </c>
      <c r="F387" s="17">
        <f>SUMIF(交易记录!$A:$A,库存报表!A387,交易记录!H:H)</f>
        <v>0</v>
      </c>
    </row>
    <row r="388" spans="1:6" x14ac:dyDescent="0.3">
      <c r="A388" s="16" t="s">
        <v>451</v>
      </c>
      <c r="B388" s="16" t="str">
        <f>VLOOKUP(A388,基本信息!A:E,2,0)</f>
        <v>136D0-S080017H-00</v>
      </c>
      <c r="C388" s="16" t="str">
        <f>VLOOKUP(A388,基本信息!A:E,3,0)</f>
        <v>ANALOG SWITCH,TS3A226AEYFFR,DSBGA,HF,TI</v>
      </c>
      <c r="D388" s="16" t="str">
        <f>VLOOKUP(A388,基本信息!A:E,4,0)</f>
        <v>TI</v>
      </c>
      <c r="E388" s="16" t="str">
        <f>VLOOKUP(A388,基本信息!A:F,6,0)</f>
        <v>A40</v>
      </c>
      <c r="F388" s="17">
        <f>SUMIF(交易记录!$A:$A,库存报表!A388,交易记录!H:H)</f>
        <v>0</v>
      </c>
    </row>
    <row r="389" spans="1:6" x14ac:dyDescent="0.3">
      <c r="A389" s="16" t="s">
        <v>626</v>
      </c>
      <c r="B389" s="16" t="str">
        <f>VLOOKUP(A389,基本信息!A:E,2,0)</f>
        <v>050-4P2E70-001H</v>
      </c>
      <c r="C389" s="16" t="str">
        <f>VLOOKUP(A389,基本信息!A:E,3,0)</f>
        <v>TYPE C,CH -1.15, 24P</v>
      </c>
      <c r="D389" s="16" t="str">
        <f>VLOOKUP(A389,基本信息!A:E,4,0)</f>
        <v>DRAPHO</v>
      </c>
      <c r="E389" s="16" t="str">
        <f>VLOOKUP(A389,基本信息!A:F,6,0)</f>
        <v>A45</v>
      </c>
      <c r="F389" s="17">
        <f>SUMIF(交易记录!$A:$A,库存报表!A389,交易记录!H:H)</f>
        <v>0</v>
      </c>
    </row>
    <row r="390" spans="1:6" x14ac:dyDescent="0.3">
      <c r="A390" s="16" t="s">
        <v>610</v>
      </c>
      <c r="B390" s="16" t="str">
        <f>VLOOKUP(A390,基本信息!A:E,2,0)</f>
        <v>13100-S050104H-00</v>
      </c>
      <c r="C390" s="16" t="str">
        <f>VLOOKUP(A390,基本信息!A:E,3,0)</f>
        <v>C/C,0402,1000pF,10%,50V,X7R,HF,TAIYO</v>
      </c>
      <c r="D390" s="16" t="str">
        <f>VLOOKUP(A390,基本信息!A:E,4,0)</f>
        <v>TAIYO</v>
      </c>
      <c r="E390" s="16" t="str">
        <f>VLOOKUP(A390,基本信息!A:F,6,0)</f>
        <v>A26</v>
      </c>
      <c r="F390" s="17">
        <f>SUMIF(交易记录!$A:$A,库存报表!A390,交易记录!H:H)</f>
        <v>0</v>
      </c>
    </row>
    <row r="391" spans="1:6" x14ac:dyDescent="0.3">
      <c r="A391" s="16" t="s">
        <v>498</v>
      </c>
      <c r="B391" s="16" t="str">
        <f>VLOOKUP(A391,基本信息!A:E,2,0)</f>
        <v>13420-S060034H-00</v>
      </c>
      <c r="C391" s="16" t="str">
        <f>VLOOKUP(A391,基本信息!A:E,3,0)</f>
        <v>NOR,W25Q128JWSIQ,SOIC-8,HF,WINBOND</v>
      </c>
      <c r="D391" s="16" t="str">
        <f>VLOOKUP(A391,基本信息!A:E,4,0)</f>
        <v>WINBOND</v>
      </c>
      <c r="E391" s="16" t="str">
        <f>VLOOKUP(A391,基本信息!A:F,6,0)</f>
        <v>A32</v>
      </c>
      <c r="F391" s="17">
        <f>SUMIF(交易记录!$A:$A,库存报表!A391,交易记录!H:H)</f>
        <v>40</v>
      </c>
    </row>
    <row r="392" spans="1:6" x14ac:dyDescent="0.3">
      <c r="A392" s="16" t="s">
        <v>461</v>
      </c>
      <c r="B392" s="16" t="str">
        <f>VLOOKUP(A392,基本信息!A:E,2,0)</f>
        <v>13430-S060001H-00</v>
      </c>
      <c r="C392" s="16" t="str">
        <f>VLOOKUP(A392,基本信息!A:E,3,0)</f>
        <v>NAND,W25Q256JVEIQ,WSON-8,HF,Winbond</v>
      </c>
      <c r="D392" s="16" t="str">
        <f>VLOOKUP(A392,基本信息!A:E,4,0)</f>
        <v>Winbond</v>
      </c>
      <c r="E392" s="16" t="str">
        <f>VLOOKUP(A392,基本信息!A:F,6,0)</f>
        <v>A32</v>
      </c>
      <c r="F392" s="17">
        <f>SUMIF(交易记录!$A:$A,库存报表!A392,交易记录!H:H)</f>
        <v>0</v>
      </c>
    </row>
    <row r="393" spans="1:6" x14ac:dyDescent="0.3">
      <c r="A393" s="16" t="s">
        <v>455</v>
      </c>
      <c r="B393" s="16" t="str">
        <f>VLOOKUP(A393,基本信息!A:E,2,0)</f>
        <v>13420-S060004H-00</v>
      </c>
      <c r="C393" s="16" t="str">
        <f>VLOOKUP(A393,基本信息!A:E,3,0)</f>
        <v>IC,8Mbit,SOIC-8,W25Q80DVSNIG,Winbond,HF</v>
      </c>
      <c r="D393" s="16" t="str">
        <f>VLOOKUP(A393,基本信息!A:E,4,0)</f>
        <v>Winbond</v>
      </c>
      <c r="E393" s="16" t="str">
        <f>VLOOKUP(A393,基本信息!A:F,6,0)</f>
        <v>A32</v>
      </c>
      <c r="F393" s="17">
        <f>SUMIF(交易记录!$A:$A,库存报表!A393,交易记录!H:H)</f>
        <v>0</v>
      </c>
    </row>
    <row r="394" spans="1:6" x14ac:dyDescent="0.3">
      <c r="A394" s="16" t="s">
        <v>418</v>
      </c>
      <c r="B394" s="16" t="str">
        <f>VLOOKUP(A394,基本信息!A:E,2,0)</f>
        <v>136D4-S780001H-00</v>
      </c>
      <c r="C394" s="16" t="str">
        <f>VLOOKUP(A394,基本信息!A:E,3,0)</f>
        <v>IC,Switch,WAS7227Q-10/TR,QFN,HF,WILLSEMI</v>
      </c>
      <c r="D394" s="16" t="str">
        <f>VLOOKUP(A394,基本信息!A:E,4,0)</f>
        <v>WILLSEMI</v>
      </c>
      <c r="E394" s="16" t="str">
        <f>VLOOKUP(A394,基本信息!A:F,6,0)</f>
        <v>A40</v>
      </c>
      <c r="F394" s="17">
        <f>SUMIF(交易记录!$A:$A,库存报表!A394,交易记录!H:H)</f>
        <v>0</v>
      </c>
    </row>
    <row r="395" spans="1:6" x14ac:dyDescent="0.3">
      <c r="A395" s="16" t="s">
        <v>551</v>
      </c>
      <c r="B395" s="16" t="str">
        <f>VLOOKUP(A395,基本信息!A:E,2,0)</f>
        <v>13000-S010428H-00</v>
      </c>
      <c r="C395" s="16" t="str">
        <f>VLOOKUP(A395,基本信息!A:E,3,0)</f>
        <v>RES,0402,100R,1%,1/16W,HF,WALSIN</v>
      </c>
      <c r="D395" s="16" t="str">
        <f>VLOOKUP(A395,基本信息!A:E,4,0)</f>
        <v>WALSIN</v>
      </c>
      <c r="E395" s="16" t="str">
        <f>VLOOKUP(A395,基本信息!A:F,6,0)</f>
        <v>A14</v>
      </c>
      <c r="F395" s="17">
        <f>SUMIF(交易记录!$A:$A,库存报表!A395,交易记录!H:H)</f>
        <v>0</v>
      </c>
    </row>
    <row r="396" spans="1:6" x14ac:dyDescent="0.3">
      <c r="A396" s="16" t="s">
        <v>552</v>
      </c>
      <c r="B396" s="16" t="str">
        <f>VLOOKUP(A396,基本信息!A:E,2,0)</f>
        <v>13000-S010584H-00</v>
      </c>
      <c r="C396" s="16" t="str">
        <f>VLOOKUP(A396,基本信息!A:E,3,0)</f>
        <v>RES,0402,10R,5%,HF,WR04X100JTL,WALSIN</v>
      </c>
      <c r="D396" s="16" t="str">
        <f>VLOOKUP(A396,基本信息!A:E,4,0)</f>
        <v>WALSIN</v>
      </c>
      <c r="E396" s="16" t="str">
        <f>VLOOKUP(A396,基本信息!A:F,6,0)</f>
        <v>A14</v>
      </c>
      <c r="F396" s="17">
        <f>SUMIF(交易记录!$A:$A,库存报表!A396,交易记录!H:H)</f>
        <v>0</v>
      </c>
    </row>
    <row r="397" spans="1:6" x14ac:dyDescent="0.3">
      <c r="A397" s="16" t="s">
        <v>1217</v>
      </c>
      <c r="B397" s="16">
        <f>VLOOKUP(A397,基本信息!A:E,2,0)</f>
        <v>0</v>
      </c>
      <c r="C397" s="16">
        <f>VLOOKUP(A397,基本信息!A:E,3,0)</f>
        <v>0</v>
      </c>
      <c r="D397" s="16" t="str">
        <f>VLOOKUP(A397,基本信息!A:E,4,0)</f>
        <v>WALSIN</v>
      </c>
      <c r="E397" s="16" t="str">
        <f>VLOOKUP(A397,基本信息!A:F,6,0)</f>
        <v>A14</v>
      </c>
      <c r="F397" s="17">
        <f>SUMIF(交易记录!$A:$A,库存报表!A397,交易记录!H:H)</f>
        <v>600</v>
      </c>
    </row>
    <row r="398" spans="1:6" x14ac:dyDescent="0.3">
      <c r="A398" s="16" t="s">
        <v>553</v>
      </c>
      <c r="B398" s="16" t="str">
        <f>VLOOKUP(A398,基本信息!A:E,2,0)</f>
        <v>13000-S010746H-00</v>
      </c>
      <c r="C398" s="16" t="str">
        <f>VLOOKUP(A398,基本信息!A:E,3,0)</f>
        <v>RES,0402,15.4Kohm,1%,1/16W,HF,WALSIN</v>
      </c>
      <c r="D398" s="16" t="str">
        <f>VLOOKUP(A398,基本信息!A:E,4,0)</f>
        <v>WALSIN</v>
      </c>
      <c r="E398" s="16" t="str">
        <f>VLOOKUP(A398,基本信息!A:F,6,0)</f>
        <v>A14</v>
      </c>
      <c r="F398" s="17">
        <f>SUMIF(交易记录!$A:$A,库存报表!A398,交易记录!H:H)</f>
        <v>1200</v>
      </c>
    </row>
    <row r="399" spans="1:6" x14ac:dyDescent="0.3">
      <c r="A399" s="16" t="s">
        <v>1218</v>
      </c>
      <c r="B399" s="16">
        <f>VLOOKUP(A399,基本信息!A:E,2,0)</f>
        <v>0</v>
      </c>
      <c r="C399" s="16">
        <f>VLOOKUP(A399,基本信息!A:E,3,0)</f>
        <v>0</v>
      </c>
      <c r="D399" s="16" t="str">
        <f>VLOOKUP(A399,基本信息!A:E,4,0)</f>
        <v>WALSIN</v>
      </c>
      <c r="E399" s="16" t="str">
        <f>VLOOKUP(A399,基本信息!A:F,6,0)</f>
        <v>A14</v>
      </c>
      <c r="F399" s="17">
        <f>SUMIF(交易记录!$A:$A,库存报表!A399,交易记录!H:H)</f>
        <v>600</v>
      </c>
    </row>
    <row r="400" spans="1:6" x14ac:dyDescent="0.3">
      <c r="A400" s="16" t="s">
        <v>443</v>
      </c>
      <c r="B400" s="16" t="str">
        <f>VLOOKUP(A400,基本信息!A:E,2,0)</f>
        <v>13000-S010606H-00</v>
      </c>
      <c r="C400" s="16" t="str">
        <f>VLOOKUP(A400,基本信息!A:E,3,0)</f>
        <v>RES,0402,200K,5%,HF,WR04X204JTL,WALSIN</v>
      </c>
      <c r="D400" s="16" t="str">
        <f>VLOOKUP(A400,基本信息!A:E,4,0)</f>
        <v>WALSIN</v>
      </c>
      <c r="E400" s="16" t="str">
        <f>VLOOKUP(A400,基本信息!A:F,6,0)</f>
        <v>A14</v>
      </c>
      <c r="F400" s="17">
        <f>SUMIF(交易记录!$A:$A,库存报表!A400,交易记录!H:H)</f>
        <v>600</v>
      </c>
    </row>
    <row r="401" spans="1:6" x14ac:dyDescent="0.3">
      <c r="A401" s="16" t="s">
        <v>1247</v>
      </c>
      <c r="B401" s="16" t="str">
        <f>VLOOKUP(A401,基本信息!A:E,2,0)</f>
        <v>13000-S010233H-00</v>
      </c>
      <c r="C401" s="16" t="str">
        <f>VLOOKUP(A401,基本信息!A:E,3,0)</f>
        <v>2.2_0402_5%</v>
      </c>
      <c r="D401" s="16" t="str">
        <f>VLOOKUP(A401,基本信息!A:E,4,0)</f>
        <v>WALSIN</v>
      </c>
      <c r="E401" s="16" t="str">
        <f>VLOOKUP(A401,基本信息!A:F,6,0)</f>
        <v>A14</v>
      </c>
      <c r="F401" s="17">
        <f>SUMIF(交易记录!$A:$A,库存报表!A401,交易记录!H:H)</f>
        <v>0</v>
      </c>
    </row>
    <row r="402" spans="1:6" x14ac:dyDescent="0.3">
      <c r="A402" s="16" t="s">
        <v>1219</v>
      </c>
      <c r="B402" s="16">
        <f>VLOOKUP(A402,基本信息!A:E,2,0)</f>
        <v>0</v>
      </c>
      <c r="C402" s="16">
        <f>VLOOKUP(A402,基本信息!A:E,3,0)</f>
        <v>0</v>
      </c>
      <c r="D402" s="16" t="str">
        <f>VLOOKUP(A402,基本信息!A:E,4,0)</f>
        <v>WALSIN</v>
      </c>
      <c r="E402" s="16" t="str">
        <f>VLOOKUP(A402,基本信息!A:F,6,0)</f>
        <v>A14</v>
      </c>
      <c r="F402" s="17">
        <f>SUMIF(交易记录!$A:$A,库存报表!A402,交易记录!H:H)</f>
        <v>600</v>
      </c>
    </row>
    <row r="403" spans="1:6" x14ac:dyDescent="0.3">
      <c r="A403" s="16" t="s">
        <v>554</v>
      </c>
      <c r="B403" s="16" t="str">
        <f>VLOOKUP(A403,基本信息!A:E,2,0)</f>
        <v>13000-S012042H-00</v>
      </c>
      <c r="C403" s="16" t="str">
        <f>VLOOKUP(A403,基本信息!A:E,3,0)</f>
        <v>RES,0402,41.2Kohm,1%,1/16W,HF,WALSIN</v>
      </c>
      <c r="D403" s="16" t="str">
        <f>VLOOKUP(A403,基本信息!A:E,4,0)</f>
        <v>WALSIN</v>
      </c>
      <c r="E403" s="16" t="str">
        <f>VLOOKUP(A403,基本信息!A:F,6,0)</f>
        <v>A14</v>
      </c>
      <c r="F403" s="17">
        <f>SUMIF(交易记录!$A:$A,库存报表!A403,交易记录!H:H)</f>
        <v>600</v>
      </c>
    </row>
    <row r="404" spans="1:6" x14ac:dyDescent="0.3">
      <c r="A404" s="16" t="s">
        <v>548</v>
      </c>
      <c r="B404" s="16" t="str">
        <f>VLOOKUP(A404,基本信息!A:E,2,0)</f>
        <v>13000-S010209H-00</v>
      </c>
      <c r="C404" s="16" t="str">
        <f>VLOOKUP(A404,基本信息!A:E,3,0)</f>
        <v>RES,0402,453K,1%,1/16W,WALSIN,HF</v>
      </c>
      <c r="D404" s="16" t="str">
        <f>VLOOKUP(A404,基本信息!A:E,4,0)</f>
        <v>WALSIN</v>
      </c>
      <c r="E404" s="16" t="str">
        <f>VLOOKUP(A404,基本信息!A:F,6,0)</f>
        <v>A14</v>
      </c>
      <c r="F404" s="17">
        <f>SUMIF(交易记录!$A:$A,库存报表!A404,交易记录!H:H)</f>
        <v>0</v>
      </c>
    </row>
    <row r="405" spans="1:6" x14ac:dyDescent="0.3">
      <c r="A405" s="16" t="s">
        <v>474</v>
      </c>
      <c r="B405" s="16" t="str">
        <f>VLOOKUP(A405,基本信息!A:E,2,0)</f>
        <v>13000-S01038HH-00</v>
      </c>
      <c r="C405" s="16" t="str">
        <f>VLOOKUP(A405,基本信息!A:E,3,0)</f>
        <v>RES,1/16W,61.9K,1%,0402,HF,WALSIN</v>
      </c>
      <c r="D405" s="16" t="str">
        <f>VLOOKUP(A405,基本信息!A:E,4,0)</f>
        <v>WALSIN</v>
      </c>
      <c r="E405" s="16" t="str">
        <f>VLOOKUP(A405,基本信息!A:F,6,0)</f>
        <v>A14</v>
      </c>
      <c r="F405" s="17">
        <f>SUMIF(交易记录!$A:$A,库存报表!A405,交易记录!H:H)</f>
        <v>0</v>
      </c>
    </row>
    <row r="406" spans="1:6" x14ac:dyDescent="0.3">
      <c r="A406" s="16" t="s">
        <v>1220</v>
      </c>
      <c r="B406" s="16">
        <f>VLOOKUP(A406,基本信息!A:E,2,0)</f>
        <v>0</v>
      </c>
      <c r="C406" s="16">
        <f>VLOOKUP(A406,基本信息!A:E,3,0)</f>
        <v>0</v>
      </c>
      <c r="D406" s="16" t="str">
        <f>VLOOKUP(A406,基本信息!A:E,4,0)</f>
        <v>WALSIN</v>
      </c>
      <c r="E406" s="16" t="str">
        <f>VLOOKUP(A406,基本信息!A:F,6,0)</f>
        <v>A14</v>
      </c>
      <c r="F406" s="17">
        <f>SUMIF(交易记录!$A:$A,库存报表!A406,交易记录!H:H)</f>
        <v>600</v>
      </c>
    </row>
    <row r="407" spans="1:6" x14ac:dyDescent="0.3">
      <c r="A407" s="16" t="s">
        <v>549</v>
      </c>
      <c r="B407" s="16" t="str">
        <f>VLOOKUP(A407,基本信息!A:E,2,0)</f>
        <v>13000-S010372H-00</v>
      </c>
      <c r="C407" s="16" t="str">
        <f>VLOOKUP(A407,基本信息!A:E,3,0)</f>
        <v>RES,0402,9.53Kohm,1%,1/16W,HF,WALSIN</v>
      </c>
      <c r="D407" s="16" t="str">
        <f>VLOOKUP(A407,基本信息!A:E,4,0)</f>
        <v>WALSIN</v>
      </c>
      <c r="E407" s="16" t="str">
        <f>VLOOKUP(A407,基本信息!A:F,6,0)</f>
        <v>A14</v>
      </c>
      <c r="F407" s="17">
        <f>SUMIF(交易记录!$A:$A,库存报表!A407,交易记录!H:H)</f>
        <v>600</v>
      </c>
    </row>
    <row r="408" spans="1:6" x14ac:dyDescent="0.3">
      <c r="A408" s="16" t="s">
        <v>634</v>
      </c>
      <c r="B408" s="16" t="str">
        <f>VLOOKUP(A408,基本信息!A:E,2,0)</f>
        <v>050-123088-001H</v>
      </c>
      <c r="C408" s="16" t="str">
        <f>VLOOKUP(A408,基本信息!A:E,3,0)</f>
        <v>WTB, H2, P1.25, 8P, R/A</v>
      </c>
      <c r="D408" s="16" t="str">
        <f>VLOOKUP(A408,基本信息!A:E,4,0)</f>
        <v>DRAPHO</v>
      </c>
      <c r="E408" s="16" t="str">
        <f>VLOOKUP(A408,基本信息!A:F,6,0)</f>
        <v>A45</v>
      </c>
      <c r="F408" s="17">
        <f>SUMIF(交易记录!$A:$A,库存报表!A408,交易记录!H:H)</f>
        <v>92</v>
      </c>
    </row>
    <row r="409" spans="1:6" x14ac:dyDescent="0.3">
      <c r="A409" s="16" t="s">
        <v>630</v>
      </c>
      <c r="B409" s="16" t="str">
        <f>VLOOKUP(A409,基本信息!A:E,2,0)</f>
        <v>050-Z40270-002H</v>
      </c>
      <c r="C409" s="16" t="str">
        <f>VLOOKUP(A409,基本信息!A:E,3,0)</f>
        <v>EDP, pitch 0.4, H1, 40pin, R/A</v>
      </c>
      <c r="D409" s="16" t="str">
        <f>VLOOKUP(A409,基本信息!A:E,4,0)</f>
        <v>DRAPHO</v>
      </c>
      <c r="E409" s="16" t="str">
        <f>VLOOKUP(A409,基本信息!A:F,6,0)</f>
        <v>A45</v>
      </c>
      <c r="F409" s="17">
        <f>SUMIF(交易记录!$A:$A,库存报表!A409,交易记录!H:H)</f>
        <v>0</v>
      </c>
    </row>
    <row r="410" spans="1:6" x14ac:dyDescent="0.3">
      <c r="A410" s="16" t="s">
        <v>632</v>
      </c>
      <c r="B410" s="16" t="str">
        <f>VLOOKUP(A410,基本信息!A:E,2,0)</f>
        <v>050-1Z3048-001H</v>
      </c>
      <c r="C410" s="16" t="str">
        <f>VLOOKUP(A410,基本信息!A:E,3,0)</f>
        <v>WTB, H1.75, P0.8, 4P, R/A</v>
      </c>
      <c r="D410" s="16" t="str">
        <f>VLOOKUP(A410,基本信息!A:E,4,0)</f>
        <v>DRAPHO</v>
      </c>
      <c r="E410" s="16" t="str">
        <f>VLOOKUP(A410,基本信息!A:F,6,0)</f>
        <v>A45</v>
      </c>
      <c r="F410" s="17">
        <f>SUMIF(交易记录!$A:$A,库存报表!A410,交易记录!H:H)</f>
        <v>0</v>
      </c>
    </row>
    <row r="411" spans="1:6" x14ac:dyDescent="0.3">
      <c r="A411" s="16" t="s">
        <v>1259</v>
      </c>
      <c r="B411" s="16">
        <f>VLOOKUP(A411,基本信息!A:E,2,0)</f>
        <v>0</v>
      </c>
      <c r="C411" s="16">
        <f>VLOOKUP(A411,基本信息!A:E,3,0)</f>
        <v>0</v>
      </c>
      <c r="D411" s="16" t="str">
        <f>VLOOKUP(A411,基本信息!A:E,4,0)</f>
        <v>YANGJIE</v>
      </c>
      <c r="E411" s="16" t="str">
        <f>VLOOKUP(A411,基本信息!A:F,6,0)</f>
        <v>A31</v>
      </c>
      <c r="F411" s="17">
        <f>SUMIF(交易记录!$A:$A,库存报表!A411,交易记录!H:H)</f>
        <v>240</v>
      </c>
    </row>
  </sheetData>
  <autoFilter ref="A1:F411"/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20" zoomScaleNormal="20" workbookViewId="0">
      <selection activeCell="AU149" sqref="AU149"/>
    </sheetView>
  </sheetViews>
  <sheetFormatPr defaultRowHeight="14.5" x14ac:dyDescent="0.3"/>
  <sheetData/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5"/>
  <sheetViews>
    <sheetView workbookViewId="0">
      <selection activeCell="C16" sqref="C16"/>
    </sheetView>
  </sheetViews>
  <sheetFormatPr defaultColWidth="8.8984375" defaultRowHeight="19.5" x14ac:dyDescent="0.3"/>
  <cols>
    <col min="1" max="1" width="15.09765625" style="25" bestFit="1" customWidth="1"/>
    <col min="2" max="2" width="24.69921875" style="25" bestFit="1" customWidth="1"/>
    <col min="3" max="3" width="15" style="25" bestFit="1" customWidth="1"/>
    <col min="4" max="16384" width="8.8984375" style="25"/>
  </cols>
  <sheetData>
    <row r="1" spans="1:3" x14ac:dyDescent="0.3">
      <c r="A1" s="24" t="s">
        <v>1135</v>
      </c>
      <c r="B1" s="24" t="s">
        <v>1045</v>
      </c>
      <c r="C1" s="24" t="s">
        <v>1144</v>
      </c>
    </row>
    <row r="2" spans="1:3" x14ac:dyDescent="0.3">
      <c r="A2" s="25">
        <v>101</v>
      </c>
      <c r="B2" s="25" t="s">
        <v>1140</v>
      </c>
      <c r="C2" s="25" t="s">
        <v>1145</v>
      </c>
    </row>
    <row r="3" spans="1:3" x14ac:dyDescent="0.3">
      <c r="A3" s="25">
        <v>102</v>
      </c>
      <c r="B3" s="25" t="s">
        <v>1141</v>
      </c>
      <c r="C3" s="25" t="s">
        <v>1146</v>
      </c>
    </row>
    <row r="4" spans="1:3" x14ac:dyDescent="0.3">
      <c r="A4" s="25">
        <v>601</v>
      </c>
      <c r="B4" s="25" t="s">
        <v>1142</v>
      </c>
      <c r="C4" s="25" t="s">
        <v>1146</v>
      </c>
    </row>
    <row r="5" spans="1:3" x14ac:dyDescent="0.3">
      <c r="A5" s="25">
        <v>602</v>
      </c>
      <c r="B5" s="25" t="s">
        <v>1143</v>
      </c>
      <c r="C5" s="25" t="s">
        <v>1145</v>
      </c>
    </row>
  </sheetData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FFFF"/>
  </sheetPr>
  <dimension ref="A1:K413"/>
  <sheetViews>
    <sheetView tabSelected="1" topLeftCell="A376" workbookViewId="0">
      <selection activeCell="C413" sqref="C413"/>
    </sheetView>
  </sheetViews>
  <sheetFormatPr defaultColWidth="8.8984375" defaultRowHeight="11" x14ac:dyDescent="0.3"/>
  <cols>
    <col min="1" max="1" width="20.69921875" style="16" bestFit="1" customWidth="1"/>
    <col min="2" max="2" width="15.69921875" style="16" bestFit="1" customWidth="1"/>
    <col min="3" max="3" width="27.796875" style="16" bestFit="1" customWidth="1"/>
    <col min="4" max="4" width="9.69921875" style="16" bestFit="1" customWidth="1"/>
    <col min="5" max="5" width="6.59765625" style="16" bestFit="1" customWidth="1"/>
    <col min="6" max="6" width="6.59765625" style="16" customWidth="1"/>
    <col min="7" max="7" width="6.796875" style="16" customWidth="1"/>
    <col min="8" max="8" width="11.19921875" style="20" customWidth="1"/>
    <col min="9" max="9" width="8.8984375" style="20"/>
    <col min="10" max="10" width="12.8984375" style="20" customWidth="1"/>
    <col min="11" max="11" width="10.8984375" style="16" bestFit="1" customWidth="1"/>
    <col min="12" max="16384" width="8.8984375" style="16"/>
  </cols>
  <sheetData>
    <row r="1" spans="1:11" x14ac:dyDescent="0.3">
      <c r="A1" s="1" t="s">
        <v>340</v>
      </c>
      <c r="B1" s="1" t="s">
        <v>0</v>
      </c>
      <c r="C1" s="1" t="s">
        <v>1147</v>
      </c>
      <c r="D1" s="1" t="s">
        <v>1046</v>
      </c>
      <c r="E1" s="1" t="s">
        <v>1148</v>
      </c>
      <c r="F1" s="1" t="s">
        <v>1135</v>
      </c>
      <c r="G1" s="1" t="s">
        <v>1223</v>
      </c>
      <c r="H1" s="19" t="s">
        <v>1225</v>
      </c>
      <c r="J1" s="22">
        <f>SUBTOTAL(9,H2:H400000)</f>
        <v>77769</v>
      </c>
    </row>
    <row r="2" spans="1:11" x14ac:dyDescent="0.3">
      <c r="A2" s="16" t="s">
        <v>429</v>
      </c>
      <c r="B2" s="16" t="str">
        <f>VLOOKUP(A2,基本信息!A:F,2,0)</f>
        <v>13100-S030088H-00</v>
      </c>
      <c r="C2" s="16" t="str">
        <f>VLOOKUP(A2,基本信息!A:F,3,0)</f>
        <v>C/C,0201,27PF,5%,25V,C0G,HF,WALSIN</v>
      </c>
      <c r="D2" s="16" t="str">
        <f>VLOOKUP(A2,基本信息!A:F,4,0)</f>
        <v>WALSIN</v>
      </c>
      <c r="E2" s="16" t="str">
        <f>VLOOKUP(A2,基本信息!A:F,6,0)</f>
        <v>A15</v>
      </c>
      <c r="F2" s="16">
        <v>101</v>
      </c>
      <c r="G2" s="18" t="s">
        <v>1395</v>
      </c>
      <c r="H2" s="20">
        <v>1000</v>
      </c>
    </row>
    <row r="3" spans="1:11" x14ac:dyDescent="0.3">
      <c r="A3" s="16" t="s">
        <v>686</v>
      </c>
      <c r="B3" s="16" t="str">
        <f>VLOOKUP(A3,基本信息!A:F,2,0)</f>
        <v>050-Z242Z0-003H</v>
      </c>
      <c r="C3" s="16" t="str">
        <f>VLOOKUP(A3,基本信息!A:F,3,0)</f>
        <v>MICRO SD 158-1000902603</v>
      </c>
      <c r="D3" s="16" t="str">
        <f>VLOOKUP(A3,基本信息!A:F,4,0)</f>
        <v>TAISOL</v>
      </c>
      <c r="E3" s="16" t="str">
        <f>VLOOKUP(A3,基本信息!A:F,6,0)</f>
        <v>A41</v>
      </c>
      <c r="F3" s="16">
        <v>101</v>
      </c>
      <c r="G3" s="18" t="s">
        <v>1395</v>
      </c>
      <c r="H3" s="20">
        <v>25</v>
      </c>
    </row>
    <row r="4" spans="1:11" x14ac:dyDescent="0.3">
      <c r="A4" s="16" t="s">
        <v>628</v>
      </c>
      <c r="B4" s="16" t="str">
        <f>VLOOKUP(A4,基本信息!A:F,2,0)</f>
        <v>050-Z24270-001H</v>
      </c>
      <c r="C4" s="16" t="str">
        <f>VLOOKUP(A4,基本信息!A:F,3,0)</f>
        <v>Micro SD,STD,H1.27,23P,Push Push</v>
      </c>
      <c r="D4" s="16" t="str">
        <f>VLOOKUP(A4,基本信息!A:F,4,0)</f>
        <v>TAISOL</v>
      </c>
      <c r="E4" s="16" t="str">
        <f>VLOOKUP(A4,基本信息!A:F,6,0)</f>
        <v>A41</v>
      </c>
      <c r="F4" s="16">
        <v>101</v>
      </c>
      <c r="G4" s="18" t="s">
        <v>1395</v>
      </c>
      <c r="H4" s="20">
        <v>92</v>
      </c>
    </row>
    <row r="5" spans="1:11" x14ac:dyDescent="0.3">
      <c r="A5" s="16" t="s">
        <v>654</v>
      </c>
      <c r="B5" s="16" t="str">
        <f>VLOOKUP(A5,基本信息!A:F,2,0)</f>
        <v>050-32205L-002H</v>
      </c>
      <c r="C5" s="16" t="str">
        <f>VLOOKUP(A5,基本信息!A:F,3,0)</f>
        <v>Audio, 4pole, CH-0.7, 6P, 內徑3.6，外徑6，無鐵環</v>
      </c>
      <c r="D5" s="16" t="str">
        <f>VLOOKUP(A5,基本信息!A:F,4,0)</f>
        <v>SINGATRON</v>
      </c>
      <c r="E5" s="16" t="str">
        <f>VLOOKUP(A5,基本信息!A:F,6,0)</f>
        <v>A41</v>
      </c>
      <c r="F5" s="16">
        <v>101</v>
      </c>
      <c r="G5" s="18" t="s">
        <v>1395</v>
      </c>
      <c r="H5" s="20">
        <v>100</v>
      </c>
    </row>
    <row r="6" spans="1:11" x14ac:dyDescent="0.3">
      <c r="A6" s="16" t="s">
        <v>653</v>
      </c>
      <c r="B6" s="16" t="str">
        <f>VLOOKUP(A6,基本信息!A:F,2,0)</f>
        <v>050-4J2090-001H</v>
      </c>
      <c r="C6" s="16" t="str">
        <f>VLOOKUP(A6,基本信息!A:F,3,0)</f>
        <v>USB 3.1A, REV, CH-0.7, 沉板, 9P , Black</v>
      </c>
      <c r="D6" s="16" t="str">
        <f>VLOOKUP(A6,基本信息!A:F,4,0)</f>
        <v>SINGATRON</v>
      </c>
      <c r="E6" s="16" t="str">
        <f>VLOOKUP(A6,基本信息!A:F,6,0)</f>
        <v>A41</v>
      </c>
      <c r="F6" s="16">
        <v>101</v>
      </c>
      <c r="G6" s="18" t="s">
        <v>1395</v>
      </c>
      <c r="H6" s="20">
        <v>100</v>
      </c>
    </row>
    <row r="7" spans="1:11" x14ac:dyDescent="0.3">
      <c r="A7" s="16" t="s">
        <v>650</v>
      </c>
      <c r="B7" s="16" t="str">
        <f>VLOOKUP(A7,基本信息!A:F,2,0)</f>
        <v>050-Z06250-001H</v>
      </c>
      <c r="C7" s="16" t="str">
        <f>VLOOKUP(A7,基本信息!A:F,3,0)</f>
        <v>WTB, H1.7, P0.8, 6P, R/A</v>
      </c>
      <c r="D7" s="16" t="str">
        <f>VLOOKUP(A7,基本信息!A:F,4,0)</f>
        <v>ACES</v>
      </c>
      <c r="E7" s="16" t="str">
        <f>VLOOKUP(A7,基本信息!A:F,6,0)</f>
        <v>A42</v>
      </c>
      <c r="F7" s="16">
        <v>101</v>
      </c>
      <c r="G7" s="18" t="s">
        <v>1395</v>
      </c>
      <c r="H7" s="20">
        <v>100</v>
      </c>
    </row>
    <row r="8" spans="1:11" x14ac:dyDescent="0.3">
      <c r="A8" s="16" t="s">
        <v>690</v>
      </c>
      <c r="B8" s="16" t="str">
        <f>VLOOKUP(A8,基本信息!A:F,2,0)</f>
        <v>050-1Z2088-002H</v>
      </c>
      <c r="C8" s="16" t="str">
        <f>VLOOKUP(A8,基本信息!A:F,3,0)</f>
        <v>ACES 50273-0080N-001</v>
      </c>
      <c r="D8" s="16" t="str">
        <f>VLOOKUP(A8,基本信息!A:F,4,0)</f>
        <v>ACES</v>
      </c>
      <c r="E8" s="16" t="str">
        <f>VLOOKUP(A8,基本信息!A:F,6,0)</f>
        <v>A42</v>
      </c>
      <c r="F8" s="16">
        <v>101</v>
      </c>
      <c r="G8" s="18" t="s">
        <v>1395</v>
      </c>
      <c r="H8" s="20">
        <v>25</v>
      </c>
    </row>
    <row r="9" spans="1:11" x14ac:dyDescent="0.3">
      <c r="A9" s="16" t="s">
        <v>687</v>
      </c>
      <c r="B9" s="16" t="str">
        <f>VLOOKUP(A9,基本信息!A:F,2,0)</f>
        <v>050-1Z2088-001H</v>
      </c>
      <c r="C9" s="16" t="str">
        <f>VLOOKUP(A9,基本信息!A:F,3,0)</f>
        <v>50521-0084N-P01</v>
      </c>
      <c r="D9" s="16" t="str">
        <f>VLOOKUP(A9,基本信息!A:F,4,0)</f>
        <v>ACES</v>
      </c>
      <c r="E9" s="16" t="str">
        <f>VLOOKUP(A9,基本信息!A:F,6,0)</f>
        <v>A42</v>
      </c>
      <c r="F9" s="16">
        <v>101</v>
      </c>
      <c r="G9" s="18" t="s">
        <v>1395</v>
      </c>
      <c r="H9" s="20">
        <v>25</v>
      </c>
    </row>
    <row r="10" spans="1:11" x14ac:dyDescent="0.3">
      <c r="A10" s="16" t="s">
        <v>649</v>
      </c>
      <c r="B10" s="16" t="str">
        <f>VLOOKUP(A10,基本信息!A:F,2,0)</f>
        <v>050-Z12260-002H</v>
      </c>
      <c r="C10" s="16" t="str">
        <f>VLOOKUP(A10,基本信息!A:F,3,0)</f>
        <v>ZIF, H1, P0.5, 12P, R/A</v>
      </c>
      <c r="D10" s="16" t="str">
        <f>VLOOKUP(A10,基本信息!A:F,4,0)</f>
        <v>ACES</v>
      </c>
      <c r="E10" s="16" t="str">
        <f>VLOOKUP(A10,基本信息!A:F,6,0)</f>
        <v>A42</v>
      </c>
      <c r="F10" s="16">
        <v>101</v>
      </c>
      <c r="G10" s="18" t="s">
        <v>1395</v>
      </c>
      <c r="H10" s="20">
        <v>100</v>
      </c>
      <c r="K10" s="27"/>
    </row>
    <row r="11" spans="1:11" x14ac:dyDescent="0.3">
      <c r="A11" s="16" t="s">
        <v>652</v>
      </c>
      <c r="B11" s="16" t="str">
        <f>VLOOKUP(A11,基本信息!A:F,2,0)</f>
        <v>050-Z082Z0-021H</v>
      </c>
      <c r="C11" s="16" t="str">
        <f>VLOOKUP(A11,基本信息!A:F,3,0)</f>
        <v>SPI ROM SOCKET</v>
      </c>
      <c r="D11" s="16" t="str">
        <f>VLOOKUP(A11,基本信息!A:F,4,0)</f>
        <v>ACES</v>
      </c>
      <c r="E11" s="16" t="str">
        <f>VLOOKUP(A11,基本信息!A:F,6,0)</f>
        <v>A42</v>
      </c>
      <c r="F11" s="16">
        <v>101</v>
      </c>
      <c r="G11" s="18" t="s">
        <v>1395</v>
      </c>
      <c r="H11" s="20">
        <v>100</v>
      </c>
    </row>
    <row r="12" spans="1:11" x14ac:dyDescent="0.3">
      <c r="A12" s="16" t="s">
        <v>636</v>
      </c>
      <c r="B12" s="16" t="str">
        <f>VLOOKUP(A12,基本信息!A:F,2,0)</f>
        <v>050-Z30250-001H</v>
      </c>
      <c r="C12" s="16" t="str">
        <f>VLOOKUP(A12,基本信息!A:F,3,0)</f>
        <v>LOCK, FPC, H1.8, P0.5, 30P, R/A</v>
      </c>
      <c r="D12" s="16" t="str">
        <f>VLOOKUP(A12,基本信息!A:F,4,0)</f>
        <v>ACES</v>
      </c>
      <c r="E12" s="16" t="str">
        <f>VLOOKUP(A12,基本信息!A:F,6,0)</f>
        <v>A42</v>
      </c>
      <c r="F12" s="16">
        <v>101</v>
      </c>
      <c r="G12" s="18" t="s">
        <v>1395</v>
      </c>
      <c r="H12" s="20">
        <v>100</v>
      </c>
      <c r="K12" s="28"/>
    </row>
    <row r="13" spans="1:11" x14ac:dyDescent="0.3">
      <c r="A13" s="16" t="s">
        <v>637</v>
      </c>
      <c r="B13" s="16" t="str">
        <f>VLOOKUP(A13,基本信息!A:F,2,0)</f>
        <v>050-Z04250-006H</v>
      </c>
      <c r="C13" s="16" t="str">
        <f>VLOOKUP(A13,基本信息!A:F,3,0)</f>
        <v>LOCK, FPC, H1.8, P1, 4P, R/A</v>
      </c>
      <c r="D13" s="16" t="str">
        <f>VLOOKUP(A13,基本信息!A:F,4,0)</f>
        <v>ACES</v>
      </c>
      <c r="E13" s="16" t="str">
        <f>VLOOKUP(A13,基本信息!A:F,6,0)</f>
        <v>A42</v>
      </c>
      <c r="F13" s="16">
        <v>101</v>
      </c>
      <c r="G13" s="18" t="s">
        <v>1395</v>
      </c>
      <c r="H13" s="20">
        <v>100</v>
      </c>
    </row>
    <row r="14" spans="1:11" x14ac:dyDescent="0.3">
      <c r="A14" s="16" t="s">
        <v>656</v>
      </c>
      <c r="B14" s="16" t="str">
        <f>VLOOKUP(A14,基本信息!A:F,2,0)</f>
        <v>050-Z10250-002H</v>
      </c>
      <c r="C14" s="16" t="str">
        <f>VLOOKUP(A14,基本信息!A:F,3,0)</f>
        <v>ZIF, H1.0, P0.5, 10P, R/A</v>
      </c>
      <c r="D14" s="16" t="str">
        <f>VLOOKUP(A14,基本信息!A:F,4,0)</f>
        <v>ACES</v>
      </c>
      <c r="E14" s="16" t="str">
        <f>VLOOKUP(A14,基本信息!A:F,6,0)</f>
        <v>A42</v>
      </c>
      <c r="F14" s="16">
        <v>101</v>
      </c>
      <c r="G14" s="18" t="s">
        <v>1395</v>
      </c>
      <c r="H14" s="20">
        <v>100</v>
      </c>
    </row>
    <row r="15" spans="1:11" x14ac:dyDescent="0.3">
      <c r="A15" s="16" t="s">
        <v>638</v>
      </c>
      <c r="B15" s="16" t="str">
        <f>VLOOKUP(A15,基本信息!A:F,2,0)</f>
        <v>050-Z08250-007H</v>
      </c>
      <c r="C15" s="16" t="str">
        <f>VLOOKUP(A15,基本信息!A:F,3,0)</f>
        <v>LOCK, ZIF, H1.8, P1, 8P, R/A</v>
      </c>
      <c r="D15" s="16" t="str">
        <f>VLOOKUP(A15,基本信息!A:F,4,0)</f>
        <v>ACES</v>
      </c>
      <c r="E15" s="16" t="str">
        <f>VLOOKUP(A15,基本信息!A:F,6,0)</f>
        <v>A42</v>
      </c>
      <c r="F15" s="16">
        <v>101</v>
      </c>
      <c r="G15" s="18" t="s">
        <v>1395</v>
      </c>
      <c r="H15" s="20">
        <v>100</v>
      </c>
    </row>
    <row r="16" spans="1:11" x14ac:dyDescent="0.3">
      <c r="A16" s="16" t="s">
        <v>643</v>
      </c>
      <c r="B16" s="16" t="str">
        <f>VLOOKUP(A16,基本信息!A:F,2,0)</f>
        <v>050-Z67280-004H</v>
      </c>
      <c r="C16" s="16" t="str">
        <f>VLOOKUP(A16,基本信息!A:F,3,0)</f>
        <v>其它67P|母|金15u'|HF</v>
      </c>
      <c r="D16" s="16" t="str">
        <f>VLOOKUP(A16,基本信息!A:F,4,0)</f>
        <v>ACES</v>
      </c>
      <c r="E16" s="16" t="str">
        <f>VLOOKUP(A16,基本信息!A:F,6,0)</f>
        <v>A42</v>
      </c>
      <c r="F16" s="16">
        <v>101</v>
      </c>
      <c r="G16" s="18" t="s">
        <v>1395</v>
      </c>
      <c r="H16" s="20">
        <v>100</v>
      </c>
    </row>
    <row r="17" spans="1:8" x14ac:dyDescent="0.3">
      <c r="A17" s="16" t="s">
        <v>640</v>
      </c>
      <c r="B17" s="16" t="str">
        <f>VLOOKUP(A17,基本信息!A:F,2,0)</f>
        <v>050-Z67280-003H</v>
      </c>
      <c r="C17" s="16" t="str">
        <f>VLOOKUP(A17,基本信息!A:F,3,0)</f>
        <v>M.2, M KEY, H2.3, P0.5, 67P</v>
      </c>
      <c r="D17" s="16" t="str">
        <f>VLOOKUP(A17,基本信息!A:F,4,0)</f>
        <v>ACES</v>
      </c>
      <c r="E17" s="16" t="str">
        <f>VLOOKUP(A17,基本信息!A:F,6,0)</f>
        <v>A42</v>
      </c>
      <c r="F17" s="16">
        <v>101</v>
      </c>
      <c r="G17" s="18" t="s">
        <v>1395</v>
      </c>
      <c r="H17" s="20">
        <v>70</v>
      </c>
    </row>
    <row r="18" spans="1:8" x14ac:dyDescent="0.3">
      <c r="A18" s="16" t="s">
        <v>479</v>
      </c>
      <c r="B18" s="16" t="str">
        <f>VLOOKUP(A18,基本信息!A:F,2,0)</f>
        <v>136EB-S010001H-00</v>
      </c>
      <c r="C18" s="16" t="str">
        <f>VLOOKUP(A18,基本信息!A:F,3,0)</f>
        <v>CMOS,74AHC1G08GW,SOT353,HF,NXP</v>
      </c>
      <c r="D18" s="16" t="str">
        <f>VLOOKUP(A18,基本信息!A:F,4,0)</f>
        <v>NXP</v>
      </c>
      <c r="E18" s="16" t="str">
        <f>VLOOKUP(A18,基本信息!A:F,6,0)</f>
        <v>A35</v>
      </c>
      <c r="F18" s="16">
        <v>101</v>
      </c>
      <c r="G18" s="18" t="s">
        <v>1395</v>
      </c>
      <c r="H18" s="20">
        <v>560</v>
      </c>
    </row>
    <row r="19" spans="1:8" x14ac:dyDescent="0.3">
      <c r="A19" s="16" t="s">
        <v>1150</v>
      </c>
      <c r="B19" s="16" t="str">
        <f>VLOOKUP(A19,基本信息!A:F,2,0)</f>
        <v>13600-S030008H-00</v>
      </c>
      <c r="C19" s="16" t="str">
        <f>VLOOKUP(A19,基本信息!A:F,3,0)</f>
        <v>C_ADL_P_IP_EXT_0P52/BGA</v>
      </c>
      <c r="D19" s="16" t="str">
        <f>VLOOKUP(A19,基本信息!A:F,4,0)</f>
        <v>INTEL</v>
      </c>
      <c r="E19" s="16" t="str">
        <f>VLOOKUP(A19,基本信息!A:F,6,0)</f>
        <v>A34</v>
      </c>
      <c r="F19" s="16">
        <v>101</v>
      </c>
      <c r="G19" s="18" t="s">
        <v>1395</v>
      </c>
      <c r="H19" s="20">
        <v>25</v>
      </c>
    </row>
    <row r="20" spans="1:8" x14ac:dyDescent="0.3">
      <c r="A20" s="16" t="s">
        <v>1152</v>
      </c>
      <c r="B20" s="16" t="str">
        <f>VLOOKUP(A20,基本信息!A:F,2,0)</f>
        <v>13600-S030009H-00</v>
      </c>
      <c r="C20" s="16" t="str">
        <f>VLOOKUP(A20,基本信息!A:F,3,0)</f>
        <v>C_ADL_P_IP_EXT_0P52/BGA</v>
      </c>
      <c r="D20" s="16" t="str">
        <f>VLOOKUP(A20,基本信息!A:F,4,0)</f>
        <v>INTEL</v>
      </c>
      <c r="E20" s="16" t="str">
        <f>VLOOKUP(A20,基本信息!A:F,6,0)</f>
        <v>A34</v>
      </c>
      <c r="F20" s="16">
        <v>101</v>
      </c>
      <c r="G20" s="18" t="s">
        <v>1395</v>
      </c>
      <c r="H20" s="20">
        <v>20</v>
      </c>
    </row>
    <row r="21" spans="1:8" x14ac:dyDescent="0.3">
      <c r="A21" s="16" t="s">
        <v>527</v>
      </c>
      <c r="B21" s="16" t="str">
        <f>VLOOKUP(A21,基本信息!A:F,2,0)</f>
        <v>13621-S0C0002H-00</v>
      </c>
      <c r="C21" s="16" t="str">
        <f>VLOOKUP(A21,基本信息!A:F,3,0)</f>
        <v>IC,Audio AMP,ALC122-CG,QFN-24,Realtek</v>
      </c>
      <c r="D21" s="16" t="str">
        <f>VLOOKUP(A21,基本信息!A:F,4,0)</f>
        <v>REALTEK</v>
      </c>
      <c r="E21" s="16" t="str">
        <f>VLOOKUP(A21,基本信息!A:F,6,0)</f>
        <v>A35</v>
      </c>
      <c r="F21" s="16">
        <v>101</v>
      </c>
      <c r="G21" s="18" t="s">
        <v>1395</v>
      </c>
      <c r="H21" s="20">
        <v>50</v>
      </c>
    </row>
    <row r="22" spans="1:8" x14ac:dyDescent="0.3">
      <c r="A22" s="16" t="s">
        <v>526</v>
      </c>
      <c r="B22" s="16" t="str">
        <f>VLOOKUP(A22,基本信息!A:F,2,0)</f>
        <v>13620-S0C0007H-00</v>
      </c>
      <c r="C22" s="16" t="str">
        <f>VLOOKUP(A22,基本信息!A:F,3,0)</f>
        <v>IC,Audio Codec,ALC269Q,QFN-48,Realtek</v>
      </c>
      <c r="D22" s="16" t="str">
        <f>VLOOKUP(A22,基本信息!A:F,4,0)</f>
        <v>REALTEK</v>
      </c>
      <c r="E22" s="16" t="str">
        <f>VLOOKUP(A22,基本信息!A:F,6,0)</f>
        <v>A35</v>
      </c>
      <c r="F22" s="16">
        <v>101</v>
      </c>
      <c r="G22" s="18" t="s">
        <v>1395</v>
      </c>
      <c r="H22" s="20">
        <v>50</v>
      </c>
    </row>
    <row r="23" spans="1:8" x14ac:dyDescent="0.3">
      <c r="A23" s="16" t="s">
        <v>642</v>
      </c>
      <c r="B23" s="16" t="str">
        <f>VLOOKUP(A23,基本信息!A:F,2,0)</f>
        <v>050-Z67280-002H</v>
      </c>
      <c r="C23" s="16" t="str">
        <f>VLOOKUP(A23,基本信息!A:F,3,0)</f>
        <v>M.2, E KEY, H3.2, P0.5, 67P</v>
      </c>
      <c r="D23" s="16" t="str">
        <f>VLOOKUP(A23,基本信息!A:F,4,0)</f>
        <v>LOTES</v>
      </c>
      <c r="E23" s="16" t="str">
        <f>VLOOKUP(A23,基本信息!A:F,6,0)</f>
        <v>A43</v>
      </c>
      <c r="F23" s="16">
        <v>101</v>
      </c>
      <c r="G23" s="18" t="s">
        <v>1395</v>
      </c>
      <c r="H23" s="20">
        <v>92</v>
      </c>
    </row>
    <row r="24" spans="1:8" x14ac:dyDescent="0.3">
      <c r="A24" s="16" t="s">
        <v>639</v>
      </c>
      <c r="B24" s="16" t="str">
        <f>VLOOKUP(A24,基本信息!A:F,2,0)</f>
        <v>050-Z67280-001H</v>
      </c>
      <c r="C24" s="16" t="str">
        <f>VLOOKUP(A24,基本信息!A:F,3,0)</f>
        <v>M.2, M KEY, H2.3, P0.5, 67P</v>
      </c>
      <c r="D24" s="16" t="str">
        <f>VLOOKUP(A24,基本信息!A:F,4,0)</f>
        <v>LOTES</v>
      </c>
      <c r="E24" s="16" t="str">
        <f>VLOOKUP(A24,基本信息!A:F,6,0)</f>
        <v>A43</v>
      </c>
      <c r="F24" s="16">
        <v>101</v>
      </c>
      <c r="G24" s="18" t="s">
        <v>1395</v>
      </c>
      <c r="H24" s="20">
        <v>92</v>
      </c>
    </row>
    <row r="25" spans="1:8" x14ac:dyDescent="0.3">
      <c r="A25" s="16" t="s">
        <v>520</v>
      </c>
      <c r="B25" s="16" t="str">
        <f>VLOOKUP(A25,基本信息!A:F,2,0)</f>
        <v xml:space="preserve">13100-S080265H-00 </v>
      </c>
      <c r="C25" s="16" t="str">
        <f>VLOOKUP(A25,基本信息!A:F,3,0)</f>
        <v>C/C,0201,100nF,10%,25V,X5R,HF,EYANG</v>
      </c>
      <c r="D25" s="16" t="str">
        <f>VLOOKUP(A25,基本信息!A:F,4,0)</f>
        <v>EYANG</v>
      </c>
      <c r="E25" s="16" t="str">
        <f>VLOOKUP(A25,基本信息!A:F,6,0)</f>
        <v>A15</v>
      </c>
      <c r="F25" s="16">
        <v>101</v>
      </c>
      <c r="G25" s="18" t="s">
        <v>1395</v>
      </c>
      <c r="H25" s="20">
        <v>3000</v>
      </c>
    </row>
    <row r="26" spans="1:8" x14ac:dyDescent="0.3">
      <c r="A26" s="16" t="s">
        <v>627</v>
      </c>
      <c r="B26" s="16" t="str">
        <f>VLOOKUP(A26,基本信息!A:F,2,0)</f>
        <v>050-802050-007H</v>
      </c>
      <c r="C26" s="16" t="str">
        <f>VLOOKUP(A26,基本信息!A:F,3,0)</f>
        <v>HDMI,REV,CH-1.18,沉板,19P,Black</v>
      </c>
      <c r="D26" s="16" t="str">
        <f>VLOOKUP(A26,基本信息!A:F,4,0)</f>
        <v>ALL TOP</v>
      </c>
      <c r="E26" s="16" t="str">
        <f>VLOOKUP(A26,基本信息!A:F,6,0)</f>
        <v>A43</v>
      </c>
      <c r="F26" s="16">
        <v>101</v>
      </c>
      <c r="G26" s="18" t="s">
        <v>1395</v>
      </c>
      <c r="H26" s="20">
        <v>92</v>
      </c>
    </row>
    <row r="27" spans="1:8" x14ac:dyDescent="0.3">
      <c r="A27" s="16" t="s">
        <v>635</v>
      </c>
      <c r="B27" s="16" t="str">
        <f>VLOOKUP(A27,基本信息!A:F,2,0)</f>
        <v>050-123088-002H</v>
      </c>
      <c r="C27" s="16" t="str">
        <f>VLOOKUP(A27,基本信息!A:F,3,0)</f>
        <v>WTB, H2, P1.25, 8P, R/A</v>
      </c>
      <c r="D27" s="16" t="str">
        <f>VLOOKUP(A27,基本信息!A:F,4,0)</f>
        <v>ALL TOP</v>
      </c>
      <c r="E27" s="16" t="str">
        <f>VLOOKUP(A27,基本信息!A:F,6,0)</f>
        <v>A43</v>
      </c>
      <c r="F27" s="16">
        <v>101</v>
      </c>
      <c r="G27" s="18" t="s">
        <v>1395</v>
      </c>
      <c r="H27" s="20">
        <v>92</v>
      </c>
    </row>
    <row r="28" spans="1:8" x14ac:dyDescent="0.3">
      <c r="A28" s="16" t="s">
        <v>671</v>
      </c>
      <c r="B28" s="16" t="str">
        <f>VLOOKUP(A28,基本信息!A:F,2,0)</f>
        <v>13100-S020019H-00</v>
      </c>
      <c r="C28" s="16" t="str">
        <f>VLOOKUP(A28,基本信息!A:F,3,0)</f>
        <v>0201,12PF,5%,50V,CC0201JRNPO9BN120,YAGEO</v>
      </c>
      <c r="D28" s="16" t="str">
        <f>VLOOKUP(A28,基本信息!A:F,4,0)</f>
        <v>YAGEO</v>
      </c>
      <c r="E28" s="16" t="str">
        <f>VLOOKUP(A28,基本信息!A:F,6,0)</f>
        <v>A16</v>
      </c>
      <c r="F28" s="16">
        <v>101</v>
      </c>
      <c r="G28" s="18" t="s">
        <v>1395</v>
      </c>
      <c r="H28" s="20">
        <v>2000</v>
      </c>
    </row>
    <row r="29" spans="1:8" x14ac:dyDescent="0.3">
      <c r="A29" s="16" t="s">
        <v>538</v>
      </c>
      <c r="B29" s="16" t="str">
        <f>VLOOKUP(A29,基本信息!A:F,2,0)</f>
        <v>13100-S020139H-00</v>
      </c>
      <c r="C29" s="16" t="str">
        <f>VLOOKUP(A29,基本信息!A:F,3,0)</f>
        <v>C/C,0201,220nF,10%,6.3V,X5R,HF,YAGEO</v>
      </c>
      <c r="D29" s="16" t="str">
        <f>VLOOKUP(A29,基本信息!A:F,4,0)</f>
        <v>YAGEO</v>
      </c>
      <c r="E29" s="16" t="str">
        <f>VLOOKUP(A29,基本信息!A:F,6,0)</f>
        <v>A16</v>
      </c>
      <c r="F29" s="16">
        <v>101</v>
      </c>
      <c r="G29" s="18" t="s">
        <v>1395</v>
      </c>
      <c r="H29" s="20">
        <v>1000</v>
      </c>
    </row>
    <row r="30" spans="1:8" x14ac:dyDescent="0.3">
      <c r="A30" s="16" t="s">
        <v>586</v>
      </c>
      <c r="B30" s="16" t="str">
        <f>VLOOKUP(A30,基本信息!A:F,2,0)</f>
        <v>13100-S020479H-00</v>
      </c>
      <c r="C30" s="16" t="str">
        <f>VLOOKUP(A30,基本信息!A:F,3,0)</f>
        <v>CAP CER 10pF 50V 1% C0G 0402</v>
      </c>
      <c r="D30" s="16" t="str">
        <f>VLOOKUP(A30,基本信息!A:F,4,0)</f>
        <v>YAGEO</v>
      </c>
      <c r="E30" s="16" t="str">
        <f>VLOOKUP(A30,基本信息!A:F,6,0)</f>
        <v>A17</v>
      </c>
      <c r="F30" s="16">
        <v>101</v>
      </c>
      <c r="G30" s="18" t="s">
        <v>1395</v>
      </c>
      <c r="H30" s="20">
        <v>1000</v>
      </c>
    </row>
    <row r="31" spans="1:8" x14ac:dyDescent="0.3">
      <c r="A31" s="16" t="s">
        <v>422</v>
      </c>
      <c r="B31" s="16" t="str">
        <f>VLOOKUP(A31,基本信息!A:F,2,0)</f>
        <v>13100-S02020HH-00</v>
      </c>
      <c r="C31" s="16" t="str">
        <f>VLOOKUP(A31,基本信息!A:F,3,0)</f>
        <v>C/C,S,50V,0.01nF,5%,0402,NP0,HF,YAGEO</v>
      </c>
      <c r="D31" s="16" t="str">
        <f>VLOOKUP(A31,基本信息!A:F,4,0)</f>
        <v>YAGEO</v>
      </c>
      <c r="E31" s="16" t="str">
        <f>VLOOKUP(A31,基本信息!A:F,6,0)</f>
        <v>A17</v>
      </c>
      <c r="F31" s="16">
        <v>101</v>
      </c>
      <c r="G31" s="18" t="s">
        <v>1395</v>
      </c>
      <c r="H31" s="20">
        <v>2000</v>
      </c>
    </row>
    <row r="32" spans="1:8" x14ac:dyDescent="0.3">
      <c r="A32" s="16" t="s">
        <v>423</v>
      </c>
      <c r="B32" s="16" t="str">
        <f>VLOOKUP(A32,基本信息!A:F,2,0)</f>
        <v>13100-S020320H-00</v>
      </c>
      <c r="C32" s="16" t="str">
        <f>VLOOKUP(A32,基本信息!A:F,3,0)</f>
        <v>C/C,0402,20pF,5%,50V,NP0,HF,YAGEO</v>
      </c>
      <c r="D32" s="16" t="str">
        <f>VLOOKUP(A32,基本信息!A:F,4,0)</f>
        <v>YAGEO</v>
      </c>
      <c r="E32" s="16" t="str">
        <f>VLOOKUP(A32,基本信息!A:F,6,0)</f>
        <v>A17</v>
      </c>
      <c r="F32" s="16">
        <v>101</v>
      </c>
      <c r="G32" s="18" t="s">
        <v>1395</v>
      </c>
      <c r="H32" s="20">
        <v>2000</v>
      </c>
    </row>
    <row r="33" spans="1:8" x14ac:dyDescent="0.3">
      <c r="A33" s="16" t="s">
        <v>495</v>
      </c>
      <c r="B33" s="16" t="str">
        <f>VLOOKUP(A33,基本信息!A:F,2,0)</f>
        <v>13100-S02000NH-00</v>
      </c>
      <c r="C33" s="16" t="str">
        <f>VLOOKUP(A33,基本信息!A:F,3,0)</f>
        <v>0402,220NF,10%,CC0402KRX5R6BB224,YAGEO</v>
      </c>
      <c r="D33" s="16" t="str">
        <f>VLOOKUP(A33,基本信息!A:F,4,0)</f>
        <v>YAGEO</v>
      </c>
      <c r="E33" s="16" t="str">
        <f>VLOOKUP(A33,基本信息!A:F,6,0)</f>
        <v>A18</v>
      </c>
      <c r="F33" s="16">
        <v>101</v>
      </c>
      <c r="G33" s="18" t="s">
        <v>1395</v>
      </c>
      <c r="H33" s="20">
        <v>1000</v>
      </c>
    </row>
    <row r="34" spans="1:8" x14ac:dyDescent="0.3">
      <c r="A34" s="16" t="s">
        <v>583</v>
      </c>
      <c r="B34" s="16" t="str">
        <f>VLOOKUP(A34,基本信息!A:F,2,0)</f>
        <v>13100-S020075H-00</v>
      </c>
      <c r="C34" s="16" t="str">
        <f>VLOOKUP(A34,基本信息!A:F,3,0)</f>
        <v>CAP,0402,0.01uF±10%50V,X7R ,HF,YAGEO</v>
      </c>
      <c r="D34" s="16" t="str">
        <f>VLOOKUP(A34,基本信息!A:F,4,0)</f>
        <v>YAGEO</v>
      </c>
      <c r="E34" s="16" t="str">
        <f>VLOOKUP(A34,基本信息!A:F,6,0)</f>
        <v>A18</v>
      </c>
      <c r="F34" s="16">
        <v>101</v>
      </c>
      <c r="G34" s="18" t="s">
        <v>1395</v>
      </c>
      <c r="H34" s="20">
        <v>2000</v>
      </c>
    </row>
    <row r="35" spans="1:8" x14ac:dyDescent="0.3">
      <c r="A35" s="16" t="s">
        <v>669</v>
      </c>
      <c r="B35" s="16">
        <f>VLOOKUP(A35,基本信息!A:F,2,0)</f>
        <v>0</v>
      </c>
      <c r="C35" s="16">
        <f>VLOOKUP(A35,基本信息!A:F,3,0)</f>
        <v>0</v>
      </c>
      <c r="D35" s="16" t="str">
        <f>VLOOKUP(A35,基本信息!A:F,4,0)</f>
        <v>SAMSUNG</v>
      </c>
      <c r="E35" s="16" t="str">
        <f>VLOOKUP(A35,基本信息!A:F,6,0)</f>
        <v>A20</v>
      </c>
      <c r="F35" s="16">
        <v>101</v>
      </c>
      <c r="G35" s="18" t="s">
        <v>1395</v>
      </c>
      <c r="H35" s="20">
        <v>1000</v>
      </c>
    </row>
    <row r="36" spans="1:8" x14ac:dyDescent="0.3">
      <c r="A36" s="16" t="s">
        <v>415</v>
      </c>
      <c r="B36" s="16" t="str">
        <f>VLOOKUP(A36,基本信息!A:F,2,0)</f>
        <v>13100-S010108H-00</v>
      </c>
      <c r="C36" s="16" t="str">
        <f>VLOOKUP(A36,基本信息!A:F,3,0)</f>
        <v>CAP,0402,1uF,10%,10V,X5R,HF,SAMSUNG</v>
      </c>
      <c r="D36" s="16" t="str">
        <f>VLOOKUP(A36,基本信息!A:F,4,0)</f>
        <v>SAMSUNG</v>
      </c>
      <c r="E36" s="16" t="str">
        <f>VLOOKUP(A36,基本信息!A:F,6,0)</f>
        <v>A20</v>
      </c>
      <c r="F36" s="16">
        <v>101</v>
      </c>
      <c r="G36" s="18" t="s">
        <v>1395</v>
      </c>
      <c r="H36" s="20">
        <v>2000</v>
      </c>
    </row>
    <row r="37" spans="1:8" x14ac:dyDescent="0.3">
      <c r="A37" s="16" t="s">
        <v>533</v>
      </c>
      <c r="B37" s="16" t="str">
        <f>VLOOKUP(A37,基本信息!A:F,2,0)</f>
        <v>13100-S010067H-00</v>
      </c>
      <c r="C37" s="16" t="str">
        <f>VLOOKUP(A37,基本信息!A:F,3,0)</f>
        <v>C/C,0402,10UF,20%,6.3V,X5R,HF,SAMSUNG</v>
      </c>
      <c r="D37" s="16" t="str">
        <f>VLOOKUP(A37,基本信息!A:F,4,0)</f>
        <v>SAMSUNG</v>
      </c>
      <c r="E37" s="16" t="str">
        <f>VLOOKUP(A37,基本信息!A:F,6,0)</f>
        <v>A20</v>
      </c>
      <c r="F37" s="16">
        <v>101</v>
      </c>
      <c r="G37" s="18" t="s">
        <v>1395</v>
      </c>
      <c r="H37" s="20">
        <v>500</v>
      </c>
    </row>
    <row r="38" spans="1:8" x14ac:dyDescent="0.3">
      <c r="A38" s="16" t="s">
        <v>515</v>
      </c>
      <c r="B38" s="16">
        <f>VLOOKUP(A38,基本信息!A:F,2,0)</f>
        <v>0</v>
      </c>
      <c r="C38" s="16" t="str">
        <f>VLOOKUP(A38,基本信息!A:F,3,0)</f>
        <v>C/C,4.7uF,±20%,0402,6.3V,X5R,HF,SAMSUNG</v>
      </c>
      <c r="D38" s="16" t="str">
        <f>VLOOKUP(A38,基本信息!A:F,4,0)</f>
        <v>SAMSUNG</v>
      </c>
      <c r="E38" s="16" t="str">
        <f>VLOOKUP(A38,基本信息!A:F,6,0)</f>
        <v>A20</v>
      </c>
      <c r="F38" s="16">
        <v>101</v>
      </c>
      <c r="G38" s="18" t="s">
        <v>1395</v>
      </c>
      <c r="H38" s="20">
        <v>680</v>
      </c>
    </row>
    <row r="39" spans="1:8" x14ac:dyDescent="0.3">
      <c r="A39" s="16" t="s">
        <v>413</v>
      </c>
      <c r="B39" s="16" t="str">
        <f>VLOOKUP(A39,基本信息!A:F,2,0)</f>
        <v>13100-S010028H-00</v>
      </c>
      <c r="C39" s="16" t="str">
        <f>VLOOKUP(A39,基本信息!A:F,3,0)</f>
        <v>CAP,0402,0.1uF,10%,25V,X7R,HF,Samsung</v>
      </c>
      <c r="D39" s="16" t="str">
        <f>VLOOKUP(A39,基本信息!A:F,4,0)</f>
        <v>SAMSUNG</v>
      </c>
      <c r="E39" s="16" t="str">
        <f>VLOOKUP(A39,基本信息!A:F,6,0)</f>
        <v>A20</v>
      </c>
      <c r="F39" s="16">
        <v>101</v>
      </c>
      <c r="G39" s="18" t="s">
        <v>1395</v>
      </c>
      <c r="H39" s="20">
        <v>1000</v>
      </c>
    </row>
    <row r="40" spans="1:8" x14ac:dyDescent="0.3">
      <c r="A40" s="16" t="s">
        <v>416</v>
      </c>
      <c r="B40" s="16" t="str">
        <f>VLOOKUP(A40,基本信息!A:F,2,0)</f>
        <v>13100-S010280H-00</v>
      </c>
      <c r="C40" s="16" t="str">
        <f>VLOOKUP(A40,基本信息!A:F,3,0)</f>
        <v>C/C,0402,100NF,10%,16V,X7R,HF,SAMSUNG</v>
      </c>
      <c r="D40" s="16" t="str">
        <f>VLOOKUP(A40,基本信息!A:F,4,0)</f>
        <v>SAMSUNG</v>
      </c>
      <c r="E40" s="16" t="str">
        <f>VLOOKUP(A40,基本信息!A:F,6,0)</f>
        <v>A20</v>
      </c>
      <c r="F40" s="16">
        <v>101</v>
      </c>
      <c r="G40" s="18" t="s">
        <v>1395</v>
      </c>
      <c r="H40" s="20">
        <v>1748</v>
      </c>
    </row>
    <row r="41" spans="1:8" x14ac:dyDescent="0.3">
      <c r="A41" s="16" t="s">
        <v>670</v>
      </c>
      <c r="B41" s="16" t="str">
        <f>VLOOKUP(A41,基本信息!A:F,2,0)</f>
        <v>13100-S010829H-00</v>
      </c>
      <c r="C41" s="16" t="str">
        <f>VLOOKUP(A41,基本信息!A:F,3,0)</f>
        <v>C/C,0402,220nF,10%,16V,X7R,HF,SAMSUNG</v>
      </c>
      <c r="D41" s="16" t="str">
        <f>VLOOKUP(A41,基本信息!A:F,4,0)</f>
        <v>SAMSUNG</v>
      </c>
      <c r="E41" s="16" t="str">
        <f>VLOOKUP(A41,基本信息!A:F,6,0)</f>
        <v>A20</v>
      </c>
      <c r="F41" s="16">
        <v>101</v>
      </c>
      <c r="G41" s="18" t="s">
        <v>1395</v>
      </c>
      <c r="H41" s="20">
        <v>1000</v>
      </c>
    </row>
    <row r="42" spans="1:8" x14ac:dyDescent="0.3">
      <c r="A42" s="16" t="s">
        <v>667</v>
      </c>
      <c r="B42" s="16" t="str">
        <f>VLOOKUP(A42,基本信息!A:F,2,0)</f>
        <v>13100-S01000KH-00</v>
      </c>
      <c r="C42" s="16" t="str">
        <f>VLOOKUP(A42,基本信息!A:F,3,0)</f>
        <v>0603,10UF,20%,CL10A106MQ8NNNC,SAMSUNG</v>
      </c>
      <c r="D42" s="16" t="str">
        <f>VLOOKUP(A42,基本信息!A:F,4,0)</f>
        <v>SAMSUNG</v>
      </c>
      <c r="E42" s="16" t="str">
        <f>VLOOKUP(A42,基本信息!A:F,6,0)</f>
        <v>A21</v>
      </c>
      <c r="F42" s="16">
        <v>101</v>
      </c>
      <c r="G42" s="18" t="s">
        <v>1395</v>
      </c>
      <c r="H42" s="20">
        <v>600</v>
      </c>
    </row>
    <row r="43" spans="1:8" x14ac:dyDescent="0.3">
      <c r="A43" s="16" t="s">
        <v>582</v>
      </c>
      <c r="B43" s="16" t="str">
        <f>VLOOKUP(A43,基本信息!A:F,2,0)</f>
        <v>13100-S010282H-00</v>
      </c>
      <c r="C43" s="16" t="str">
        <f>VLOOKUP(A43,基本信息!A:F,3,0)</f>
        <v>C/C,0603,4.7UF,10%,10V,X5R,HF,SAMSUNG</v>
      </c>
      <c r="D43" s="16" t="str">
        <f>VLOOKUP(A43,基本信息!A:F,4,0)</f>
        <v>SAMSUNG</v>
      </c>
      <c r="E43" s="16" t="str">
        <f>VLOOKUP(A43,基本信息!A:F,6,0)</f>
        <v>A21</v>
      </c>
      <c r="F43" s="16">
        <v>101</v>
      </c>
      <c r="G43" s="18" t="s">
        <v>1395</v>
      </c>
      <c r="H43" s="20">
        <v>500</v>
      </c>
    </row>
    <row r="44" spans="1:8" x14ac:dyDescent="0.3">
      <c r="A44" s="16" t="s">
        <v>576</v>
      </c>
      <c r="B44" s="16" t="str">
        <f>VLOOKUP(A44,基本信息!A:F,2,0)</f>
        <v>13100-S01002HH-00</v>
      </c>
      <c r="C44" s="16" t="str">
        <f>VLOOKUP(A44,基本信息!A:F,3,0)</f>
        <v>C/C,16V,1UF,10％,X7R,0603,HF,SAMSUNG</v>
      </c>
      <c r="D44" s="16" t="str">
        <f>VLOOKUP(A44,基本信息!A:F,4,0)</f>
        <v>SAMSUNG</v>
      </c>
      <c r="E44" s="16" t="str">
        <f>VLOOKUP(A44,基本信息!A:F,6,0)</f>
        <v>A21</v>
      </c>
      <c r="F44" s="16">
        <v>101</v>
      </c>
      <c r="G44" s="18" t="s">
        <v>1395</v>
      </c>
      <c r="H44" s="20">
        <v>500</v>
      </c>
    </row>
    <row r="45" spans="1:8" x14ac:dyDescent="0.3">
      <c r="A45" s="16" t="s">
        <v>668</v>
      </c>
      <c r="B45" s="16" t="str">
        <f>VLOOKUP(A45,基本信息!A:F,2,0)</f>
        <v>13100-S010075H-00</v>
      </c>
      <c r="C45" s="16" t="str">
        <f>VLOOKUP(A45,基本信息!A:F,3,0)</f>
        <v>0805,47UF,20%,CL21A476MQYNNNE,SAMSUNG</v>
      </c>
      <c r="D45" s="16" t="str">
        <f>VLOOKUP(A45,基本信息!A:F,4,0)</f>
        <v>SAMSUNG</v>
      </c>
      <c r="E45" s="16" t="str">
        <f>VLOOKUP(A45,基本信息!A:F,6,0)</f>
        <v>A21</v>
      </c>
      <c r="F45" s="16">
        <v>101</v>
      </c>
      <c r="G45" s="18" t="s">
        <v>1395</v>
      </c>
      <c r="H45" s="20">
        <v>500</v>
      </c>
    </row>
    <row r="46" spans="1:8" x14ac:dyDescent="0.3">
      <c r="A46" s="16" t="s">
        <v>647</v>
      </c>
      <c r="B46" s="16" t="str">
        <f>VLOOKUP(A46,基本信息!A:F,2,0)</f>
        <v>050-Z60262-001H</v>
      </c>
      <c r="C46" s="16" t="str">
        <f>VLOOKUP(A46,基本信息!A:F,3,0)</f>
        <v>BTB, H1.45, P0.4, 60P, V/T</v>
      </c>
      <c r="D46" s="16" t="str">
        <f>VLOOKUP(A46,基本信息!A:F,4,0)</f>
        <v>HRS</v>
      </c>
      <c r="E46" s="16" t="str">
        <f>VLOOKUP(A46,基本信息!A:F,6,0)</f>
        <v>A43</v>
      </c>
      <c r="F46" s="16">
        <v>101</v>
      </c>
      <c r="G46" s="18" t="s">
        <v>1395</v>
      </c>
      <c r="H46" s="20">
        <v>92</v>
      </c>
    </row>
    <row r="47" spans="1:8" x14ac:dyDescent="0.3">
      <c r="A47" s="16" t="s">
        <v>432</v>
      </c>
      <c r="B47" s="16" t="str">
        <f>VLOOKUP(A47,基本信息!A:F,2,0)</f>
        <v>13200-S010077H-00</v>
      </c>
      <c r="C47" s="16" t="str">
        <f>VLOOKUP(A47,基本信息!A:F,3,0)</f>
        <v>BEAD,0402,300R,25%,100mA,HF,TAITECH</v>
      </c>
      <c r="D47" s="16" t="str">
        <f>VLOOKUP(A47,基本信息!A:F,4,0)</f>
        <v>TAITECH</v>
      </c>
      <c r="E47" s="16" t="str">
        <f>VLOOKUP(A47,基本信息!A:F,6,0)</f>
        <v>A28</v>
      </c>
      <c r="F47" s="16">
        <v>101</v>
      </c>
      <c r="G47" s="18" t="s">
        <v>1395</v>
      </c>
      <c r="H47" s="20">
        <v>350</v>
      </c>
    </row>
    <row r="48" spans="1:8" x14ac:dyDescent="0.3">
      <c r="A48" s="16" t="s">
        <v>651</v>
      </c>
      <c r="B48" s="16" t="str">
        <f>VLOOKUP(A48,基本信息!A:F,2,0)</f>
        <v>050-Z20262-001H</v>
      </c>
      <c r="C48" s="16" t="str">
        <f>VLOOKUP(A48,基本信息!A:F,3,0)</f>
        <v>ZIF, H1.7, P0.5, 20P, R/A</v>
      </c>
      <c r="D48" s="16" t="str">
        <f>VLOOKUP(A48,基本信息!A:F,4,0)</f>
        <v>HRS</v>
      </c>
      <c r="E48" s="16" t="str">
        <f>VLOOKUP(A48,基本信息!A:F,6,0)</f>
        <v>A43</v>
      </c>
      <c r="F48" s="16">
        <v>101</v>
      </c>
      <c r="G48" s="18" t="s">
        <v>1395</v>
      </c>
      <c r="H48" s="20">
        <v>92</v>
      </c>
    </row>
    <row r="49" spans="1:8" x14ac:dyDescent="0.3">
      <c r="A49" s="16" t="s">
        <v>1154</v>
      </c>
      <c r="B49" s="16">
        <f>VLOOKUP(A49,基本信息!A:F,2,0)</f>
        <v>0</v>
      </c>
      <c r="C49" s="16" t="str">
        <f>VLOOKUP(A49,基本信息!A:F,3,0)</f>
        <v>G916T1UF_SOT23-5</v>
      </c>
      <c r="D49" s="16">
        <f>VLOOKUP(A49,基本信息!A:F,4,0)</f>
        <v>0</v>
      </c>
      <c r="E49" s="16" t="str">
        <f>VLOOKUP(A49,基本信息!A:F,6,0)</f>
        <v>A38</v>
      </c>
      <c r="F49" s="16">
        <v>101</v>
      </c>
      <c r="G49" s="18" t="s">
        <v>1395</v>
      </c>
      <c r="H49" s="20">
        <v>80</v>
      </c>
    </row>
    <row r="50" spans="1:8" x14ac:dyDescent="0.3">
      <c r="A50" s="16" t="s">
        <v>408</v>
      </c>
      <c r="B50" s="16" t="str">
        <f>VLOOKUP(A50,基本信息!A:F,2,0)</f>
        <v>13100-S000763H-00</v>
      </c>
      <c r="C50" s="16" t="str">
        <f>VLOOKUP(A50,基本信息!A:F,3,0)</f>
        <v>C/C,0201,18pF,5%,25V,NP0,HF,MURATA</v>
      </c>
      <c r="D50" s="16" t="str">
        <f>VLOOKUP(A50,基本信息!A:F,4,0)</f>
        <v>MURATA</v>
      </c>
      <c r="E50" s="16" t="str">
        <f>VLOOKUP(A50,基本信息!A:F,6,0)</f>
        <v>A22</v>
      </c>
      <c r="F50" s="16">
        <v>101</v>
      </c>
      <c r="G50" s="18" t="s">
        <v>1395</v>
      </c>
      <c r="H50" s="20">
        <v>1000</v>
      </c>
    </row>
    <row r="51" spans="1:8" x14ac:dyDescent="0.3">
      <c r="A51" s="16" t="s">
        <v>406</v>
      </c>
      <c r="B51" s="16" t="str">
        <f>VLOOKUP(A51,基本信息!A:F,2,0)</f>
        <v>13100-S000681H-00</v>
      </c>
      <c r="C51" s="16" t="str">
        <f>VLOOKUP(A51,基本信息!A:F,3,0)</f>
        <v>C/C,0201,1UF,6.3V, X5R,HF,MURATA</v>
      </c>
      <c r="D51" s="16" t="str">
        <f>VLOOKUP(A51,基本信息!A:F,4,0)</f>
        <v>MURATA</v>
      </c>
      <c r="E51" s="16" t="str">
        <f>VLOOKUP(A51,基本信息!A:F,6,0)</f>
        <v>A23</v>
      </c>
      <c r="F51" s="16">
        <v>101</v>
      </c>
      <c r="G51" s="18" t="s">
        <v>1395</v>
      </c>
      <c r="H51" s="20">
        <v>2000</v>
      </c>
    </row>
    <row r="52" spans="1:8" x14ac:dyDescent="0.3">
      <c r="A52" s="16" t="s">
        <v>404</v>
      </c>
      <c r="B52" s="16" t="str">
        <f>VLOOKUP(A52,基本信息!A:F,2,0)</f>
        <v>13100-S000262H-00</v>
      </c>
      <c r="C52" s="16" t="str">
        <f>VLOOKUP(A52,基本信息!A:F,3,0)</f>
        <v>0201,100NF,10%,GRM033R61C104KE84D,MURATA</v>
      </c>
      <c r="D52" s="16" t="str">
        <f>VLOOKUP(A52,基本信息!A:F,4,0)</f>
        <v>MURATA</v>
      </c>
      <c r="E52" s="16" t="str">
        <f>VLOOKUP(A52,基本信息!A:F,6,0)</f>
        <v>A23</v>
      </c>
      <c r="F52" s="16">
        <v>101</v>
      </c>
      <c r="G52" s="18" t="s">
        <v>1395</v>
      </c>
      <c r="H52" s="20">
        <v>1000</v>
      </c>
    </row>
    <row r="53" spans="1:8" x14ac:dyDescent="0.3">
      <c r="A53" s="16" t="s">
        <v>409</v>
      </c>
      <c r="B53" s="16" t="str">
        <f>VLOOKUP(A53,基本信息!A:F,2,0)</f>
        <v>13100-S000820H-00</v>
      </c>
      <c r="C53" s="16" t="str">
        <f>VLOOKUP(A53,基本信息!A:F,3,0)</f>
        <v>MLCC,0.22UF/25V,X5R,(0201),20%,Murata</v>
      </c>
      <c r="D53" s="16" t="str">
        <f>VLOOKUP(A53,基本信息!A:F,4,0)</f>
        <v>MURATA</v>
      </c>
      <c r="E53" s="16" t="str">
        <f>VLOOKUP(A53,基本信息!A:F,6,0)</f>
        <v>A23</v>
      </c>
      <c r="F53" s="16">
        <v>101</v>
      </c>
      <c r="G53" s="18" t="s">
        <v>1395</v>
      </c>
      <c r="H53" s="20">
        <v>1000</v>
      </c>
    </row>
    <row r="54" spans="1:8" x14ac:dyDescent="0.3">
      <c r="A54" s="16" t="s">
        <v>405</v>
      </c>
      <c r="B54" s="16" t="str">
        <f>VLOOKUP(A54,基本信息!A:F,2,0)</f>
        <v>13100-S000679H-00</v>
      </c>
      <c r="C54" s="16" t="str">
        <f>VLOOKUP(A54,基本信息!A:F,3,0)</f>
        <v>C/C,390PF,10%,25V,X7R,0201,Murata,HF</v>
      </c>
      <c r="D54" s="16" t="str">
        <f>VLOOKUP(A54,基本信息!A:F,4,0)</f>
        <v>MURATA</v>
      </c>
      <c r="E54" s="16" t="str">
        <f>VLOOKUP(A54,基本信息!A:F,6,0)</f>
        <v>A23</v>
      </c>
      <c r="F54" s="16">
        <v>101</v>
      </c>
      <c r="G54" s="18" t="s">
        <v>1395</v>
      </c>
      <c r="H54" s="20">
        <v>1000</v>
      </c>
    </row>
    <row r="55" spans="1:8" x14ac:dyDescent="0.3">
      <c r="A55" s="16" t="s">
        <v>565</v>
      </c>
      <c r="B55" s="16" t="str">
        <f>VLOOKUP(A55,基本信息!A:F,2,0)</f>
        <v>13100-S000211H-00</v>
      </c>
      <c r="C55" s="16" t="str">
        <f>VLOOKUP(A55,基本信息!A:F,3,0)</f>
        <v>C/C,10uF,GRM155R60J106ME05D,HF,MURATA</v>
      </c>
      <c r="D55" s="16" t="str">
        <f>VLOOKUP(A55,基本信息!A:F,4,0)</f>
        <v>MURATA</v>
      </c>
      <c r="E55" s="16" t="str">
        <f>VLOOKUP(A55,基本信息!A:F,6,0)</f>
        <v>A24</v>
      </c>
      <c r="F55" s="16">
        <v>101</v>
      </c>
      <c r="G55" s="18" t="s">
        <v>1395</v>
      </c>
      <c r="H55" s="20">
        <v>1400</v>
      </c>
    </row>
    <row r="56" spans="1:8" x14ac:dyDescent="0.3">
      <c r="A56" s="16" t="s">
        <v>514</v>
      </c>
      <c r="B56" s="16" t="str">
        <f>VLOOKUP(A56,基本信息!A:F,2,0)</f>
        <v>13100-S000145H-00</v>
      </c>
      <c r="C56" s="16" t="str">
        <f>VLOOKUP(A56,基本信息!A:F,3,0)</f>
        <v>C/C,0402,4.7UF,20%,6.3V,X5R,HF,MURATA</v>
      </c>
      <c r="D56" s="16" t="str">
        <f>VLOOKUP(A56,基本信息!A:F,4,0)</f>
        <v>MURATA</v>
      </c>
      <c r="E56" s="16" t="str">
        <f>VLOOKUP(A56,基本信息!A:F,6,0)</f>
        <v>A24</v>
      </c>
      <c r="F56" s="16">
        <v>101</v>
      </c>
      <c r="G56" s="18" t="s">
        <v>1395</v>
      </c>
      <c r="H56" s="20">
        <v>2000</v>
      </c>
    </row>
    <row r="57" spans="1:8" x14ac:dyDescent="0.3">
      <c r="A57" s="16" t="s">
        <v>566</v>
      </c>
      <c r="B57" s="16" t="str">
        <f>VLOOKUP(A57,基本信息!A:F,2,0)</f>
        <v>13100-S000263H-00</v>
      </c>
      <c r="C57" s="16" t="str">
        <f>VLOOKUP(A57,基本信息!A:F,3,0)</f>
        <v>C/C,0402,1UF,10%,25V,X5R,HF,MURATA</v>
      </c>
      <c r="D57" s="16" t="str">
        <f>VLOOKUP(A57,基本信息!A:F,4,0)</f>
        <v>MURATA</v>
      </c>
      <c r="E57" s="16" t="str">
        <f>VLOOKUP(A57,基本信息!A:F,6,0)</f>
        <v>A24</v>
      </c>
      <c r="F57" s="16">
        <v>101</v>
      </c>
      <c r="G57" s="18" t="s">
        <v>1395</v>
      </c>
      <c r="H57" s="20">
        <v>1000</v>
      </c>
    </row>
    <row r="58" spans="1:8" x14ac:dyDescent="0.3">
      <c r="A58" s="16" t="s">
        <v>573</v>
      </c>
      <c r="B58" s="16" t="str">
        <f>VLOOKUP(A58,基本信息!A:F,2,0)</f>
        <v>13100-S000979H-00</v>
      </c>
      <c r="C58" s="16" t="str">
        <f>VLOOKUP(A58,基本信息!A:F,3,0)</f>
        <v>CAP CER 2.2UF 25V 10% X5R 0402</v>
      </c>
      <c r="D58" s="16" t="str">
        <f>VLOOKUP(A58,基本信息!A:F,4,0)</f>
        <v>MURATA</v>
      </c>
      <c r="E58" s="16" t="str">
        <f>VLOOKUP(A58,基本信息!A:F,6,0)</f>
        <v>A24</v>
      </c>
      <c r="F58" s="16">
        <v>101</v>
      </c>
      <c r="G58" s="18" t="s">
        <v>1395</v>
      </c>
      <c r="H58" s="20">
        <v>500</v>
      </c>
    </row>
    <row r="59" spans="1:8" x14ac:dyDescent="0.3">
      <c r="A59" s="16" t="s">
        <v>572</v>
      </c>
      <c r="B59" s="16" t="str">
        <f>VLOOKUP(A59,基本信息!A:F,2,0)</f>
        <v>13100-S000610H-00</v>
      </c>
      <c r="C59" s="16" t="str">
        <f>VLOOKUP(A59,基本信息!A:F,3,0)</f>
        <v>CAP,0402,1uF,10%,6.3V,X7R,HF</v>
      </c>
      <c r="D59" s="16" t="str">
        <f>VLOOKUP(A59,基本信息!A:F,4,0)</f>
        <v>MURATA</v>
      </c>
      <c r="E59" s="16" t="str">
        <f>VLOOKUP(A59,基本信息!A:F,6,0)</f>
        <v>A24</v>
      </c>
      <c r="F59" s="16">
        <v>101</v>
      </c>
      <c r="G59" s="18" t="s">
        <v>1395</v>
      </c>
      <c r="H59" s="20">
        <v>1000</v>
      </c>
    </row>
    <row r="60" spans="1:8" x14ac:dyDescent="0.3">
      <c r="A60" s="16" t="s">
        <v>492</v>
      </c>
      <c r="B60" s="16" t="str">
        <f>VLOOKUP(A60,基本信息!A:F,2,0)</f>
        <v>13100-S000105H-00</v>
      </c>
      <c r="C60" s="16" t="str">
        <f>VLOOKUP(A60,基本信息!A:F,3,0)</f>
        <v>C/C,0603,22UF,20%,6.3V,X5R,HF,MURATA</v>
      </c>
      <c r="D60" s="16" t="str">
        <f>VLOOKUP(A60,基本信息!A:F,4,0)</f>
        <v>MURATA</v>
      </c>
      <c r="E60" s="16" t="str">
        <f>VLOOKUP(A60,基本信息!A:F,6,0)</f>
        <v>A25</v>
      </c>
      <c r="F60" s="16">
        <v>101</v>
      </c>
      <c r="G60" s="18" t="s">
        <v>1395</v>
      </c>
      <c r="H60" s="20">
        <v>1000</v>
      </c>
    </row>
    <row r="61" spans="1:8" x14ac:dyDescent="0.3">
      <c r="A61" s="16" t="s">
        <v>344</v>
      </c>
      <c r="B61" s="16" t="str">
        <f>VLOOKUP(A61,基本信息!A:F,2,0)</f>
        <v>13100-S001230H-00</v>
      </c>
      <c r="C61" s="16" t="str">
        <f>VLOOKUP(A61,基本信息!A:F,3,0)</f>
        <v>C/C,0805,10uF,10%,25V,X6S,HF,MURATA</v>
      </c>
      <c r="D61" s="16" t="str">
        <f>VLOOKUP(A61,基本信息!A:F,4,0)</f>
        <v>MURATA</v>
      </c>
      <c r="E61" s="16" t="str">
        <f>VLOOKUP(A61,基本信息!A:F,6,0)</f>
        <v>A25</v>
      </c>
      <c r="F61" s="16">
        <v>101</v>
      </c>
      <c r="G61" s="18" t="s">
        <v>1395</v>
      </c>
      <c r="H61" s="20">
        <v>350</v>
      </c>
    </row>
    <row r="62" spans="1:8" x14ac:dyDescent="0.3">
      <c r="A62" s="16" t="s">
        <v>433</v>
      </c>
      <c r="B62" s="16" t="str">
        <f>VLOOKUP(A62,基本信息!A:F,2,0)</f>
        <v>13200-S010078H-00</v>
      </c>
      <c r="C62" s="16" t="str">
        <f>VLOOKUP(A62,基本信息!A:F,3,0)</f>
        <v>BEAD,0603,30R,25%,3A,HF,TAITECH</v>
      </c>
      <c r="D62" s="16" t="str">
        <f>VLOOKUP(A62,基本信息!A:F,4,0)</f>
        <v>TAITECH</v>
      </c>
      <c r="E62" s="16" t="str">
        <f>VLOOKUP(A62,基本信息!A:F,6,0)</f>
        <v>A28</v>
      </c>
      <c r="F62" s="16">
        <v>101</v>
      </c>
      <c r="G62" s="18" t="s">
        <v>1395</v>
      </c>
      <c r="H62" s="20">
        <v>300</v>
      </c>
    </row>
    <row r="63" spans="1:8" x14ac:dyDescent="0.3">
      <c r="A63" s="16" t="s">
        <v>596</v>
      </c>
      <c r="B63" s="16" t="str">
        <f>VLOOKUP(A63,基本信息!A:F,2,0)</f>
        <v>13200-S01000AH-00</v>
      </c>
      <c r="C63" s="16" t="str">
        <f>VLOOKUP(A63,基本信息!A:F,3,0)</f>
        <v>BEAD,120R,25%,HCB2012KF-121T50,TAI-TECH</v>
      </c>
      <c r="D63" s="16" t="str">
        <f>VLOOKUP(A63,基本信息!A:F,4,0)</f>
        <v>TAI-TECH</v>
      </c>
      <c r="E63" s="16" t="str">
        <f>VLOOKUP(A63,基本信息!A:F,6,0)</f>
        <v>A28</v>
      </c>
      <c r="F63" s="16">
        <v>101</v>
      </c>
      <c r="G63" s="18" t="s">
        <v>1395</v>
      </c>
      <c r="H63" s="20">
        <v>300</v>
      </c>
    </row>
    <row r="64" spans="1:8" x14ac:dyDescent="0.3">
      <c r="A64" s="16" t="s">
        <v>489</v>
      </c>
      <c r="B64" s="16" t="str">
        <f>VLOOKUP(A64,基本信息!A:F,2,0)</f>
        <v>136BC-S860002H-00</v>
      </c>
      <c r="C64" s="16" t="str">
        <f>VLOOKUP(A64,基本信息!A:F,3,0)</f>
        <v>Buck/Boost,TQFN4x4,ISL9238CHRTZ,RENESAS</v>
      </c>
      <c r="D64" s="16" t="str">
        <f>VLOOKUP(A64,基本信息!A:F,4,0)</f>
        <v>RENESAS</v>
      </c>
      <c r="E64" s="16" t="str">
        <f>VLOOKUP(A64,基本信息!A:F,6,0)</f>
        <v>A38</v>
      </c>
      <c r="F64" s="16">
        <v>101</v>
      </c>
      <c r="G64" s="18" t="s">
        <v>1395</v>
      </c>
      <c r="H64" s="20">
        <v>100</v>
      </c>
    </row>
    <row r="65" spans="1:8" x14ac:dyDescent="0.3">
      <c r="A65" s="16" t="s">
        <v>605</v>
      </c>
      <c r="B65" s="16" t="str">
        <f>VLOOKUP(A65,基本信息!A:F,2,0)</f>
        <v>13604-S0V0001H-00</v>
      </c>
      <c r="C65" s="16" t="str">
        <f>VLOOKUP(A65,基本信息!A:F,3,0)</f>
        <v>IC,EC,IT5570E-128,LQFP,ITE</v>
      </c>
      <c r="D65" s="16" t="str">
        <f>VLOOKUP(A65,基本信息!A:F,4,0)</f>
        <v>ITE</v>
      </c>
      <c r="E65" s="16" t="str">
        <f>VLOOKUP(A65,基本信息!A:F,6,0)</f>
        <v>A39</v>
      </c>
      <c r="F65" s="16">
        <v>101</v>
      </c>
      <c r="G65" s="18" t="s">
        <v>1395</v>
      </c>
      <c r="H65" s="20">
        <v>80</v>
      </c>
    </row>
    <row r="66" spans="1:8" x14ac:dyDescent="0.3">
      <c r="A66" s="16" t="s">
        <v>435</v>
      </c>
      <c r="B66" s="16" t="str">
        <f>VLOOKUP(A66,基本信息!A:F,2,0)</f>
        <v>13201-S0K0028H-00</v>
      </c>
      <c r="C66" s="16" t="str">
        <f>VLOOKUP(A66,基本信息!A:F,3,0)</f>
        <v>IND,S,0805,1uH,20%,HF,TAIYO</v>
      </c>
      <c r="D66" s="16" t="str">
        <f>VLOOKUP(A66,基本信息!A:F,4,0)</f>
        <v>TAIYO</v>
      </c>
      <c r="E66" s="16" t="str">
        <f>VLOOKUP(A66,基本信息!A:F,6,0)</f>
        <v>A28</v>
      </c>
      <c r="F66" s="16">
        <v>101</v>
      </c>
      <c r="G66" s="18" t="s">
        <v>1395</v>
      </c>
      <c r="H66" s="20">
        <v>320</v>
      </c>
    </row>
    <row r="67" spans="1:8" x14ac:dyDescent="0.3">
      <c r="A67" s="16" t="s">
        <v>400</v>
      </c>
      <c r="B67" s="16" t="str">
        <f>VLOOKUP(A67,基本信息!A:F,2,0)</f>
        <v>13000-S040120H-00</v>
      </c>
      <c r="C67" s="16" t="str">
        <f>VLOOKUP(A67,基本信息!A:F,3,0)</f>
        <v>RES,10mΩ,±1%,0805,1/2W,HF,Uniohm</v>
      </c>
      <c r="D67" s="16" t="str">
        <f>VLOOKUP(A67,基本信息!A:F,4,0)</f>
        <v>UNIOHM</v>
      </c>
      <c r="E67" s="16" t="str">
        <f>VLOOKUP(A67,基本信息!A:F,6,0)</f>
        <v>A01</v>
      </c>
      <c r="F67" s="16">
        <v>101</v>
      </c>
      <c r="G67" s="18" t="s">
        <v>1395</v>
      </c>
      <c r="H67" s="20">
        <v>600</v>
      </c>
    </row>
    <row r="68" spans="1:8" x14ac:dyDescent="0.3">
      <c r="A68" s="16" t="s">
        <v>601</v>
      </c>
      <c r="B68" s="16" t="str">
        <f>VLOOKUP(A68,基本信息!A:F,2,0)</f>
        <v>136BA-S0R0005H-00</v>
      </c>
      <c r="C68" s="16" t="str">
        <f>VLOOKUP(A68,基本信息!A:F,3,0)</f>
        <v>BUCK,XDFN1.2x1.2,NCP133AMXADJTCG,ONSEMI</v>
      </c>
      <c r="D68" s="16" t="str">
        <f>VLOOKUP(A68,基本信息!A:F,4,0)</f>
        <v>ONSEMI</v>
      </c>
      <c r="E68" s="16" t="str">
        <f>VLOOKUP(A68,基本信息!A:F,6,0)</f>
        <v>A39</v>
      </c>
      <c r="F68" s="16">
        <v>101</v>
      </c>
      <c r="G68" s="18" t="s">
        <v>1395</v>
      </c>
      <c r="H68" s="20">
        <v>80</v>
      </c>
    </row>
    <row r="69" spans="1:8" x14ac:dyDescent="0.3">
      <c r="A69" s="16" t="s">
        <v>503</v>
      </c>
      <c r="B69" s="16" t="str">
        <f>VLOOKUP(A69,基本信息!A:F,2,0)</f>
        <v>13672-S0R0002H-00</v>
      </c>
      <c r="C69" s="16" t="str">
        <f>VLOOKUP(A69,基本信息!A:F,3,0)</f>
        <v>LOGIC GATE,NL17SZ08DFT2G,SOT−353,HF,ON</v>
      </c>
      <c r="D69" s="16" t="str">
        <f>VLOOKUP(A69,基本信息!A:F,4,0)</f>
        <v>ON</v>
      </c>
      <c r="E69" s="16" t="str">
        <f>VLOOKUP(A69,基本信息!A:F,6,0)</f>
        <v>A39</v>
      </c>
      <c r="F69" s="16">
        <v>101</v>
      </c>
      <c r="G69" s="18" t="s">
        <v>1395</v>
      </c>
      <c r="H69" s="20">
        <v>40</v>
      </c>
    </row>
    <row r="70" spans="1:8" x14ac:dyDescent="0.3">
      <c r="A70" s="16" t="s">
        <v>401</v>
      </c>
      <c r="B70" s="16" t="str">
        <f>VLOOKUP(A70,基本信息!A:F,2,0)</f>
        <v>13001-S0D0001H-00</v>
      </c>
      <c r="C70" s="16" t="str">
        <f>VLOOKUP(A70,基本信息!A:F,3,0)</f>
        <v>NTC,S,0402,100K,HF,TDK</v>
      </c>
      <c r="D70" s="16" t="str">
        <f>VLOOKUP(A70,基本信息!A:F,4,0)</f>
        <v>TDK</v>
      </c>
      <c r="E70" s="16" t="str">
        <f>VLOOKUP(A70,基本信息!A:F,6,0)</f>
        <v>A01</v>
      </c>
      <c r="F70" s="16">
        <v>101</v>
      </c>
      <c r="G70" s="18" t="s">
        <v>1395</v>
      </c>
      <c r="H70" s="20">
        <v>420</v>
      </c>
    </row>
    <row r="71" spans="1:8" x14ac:dyDescent="0.3">
      <c r="A71" s="16" t="s">
        <v>352</v>
      </c>
      <c r="B71" s="16" t="str">
        <f>VLOOKUP(A71,基本信息!A:F,2,0)</f>
        <v>13000-S000156H-00</v>
      </c>
      <c r="C71" s="16" t="str">
        <f>VLOOKUP(A71,基本信息!A:F,3,0)</f>
        <v>RES,1206,5mΩ,1%,1/2W,HF,Yageo</v>
      </c>
      <c r="D71" s="16" t="str">
        <f>VLOOKUP(A71,基本信息!A:F,4,0)</f>
        <v>YAGEO</v>
      </c>
      <c r="E71" s="16" t="str">
        <f>VLOOKUP(A71,基本信息!A:F,6,0)</f>
        <v>A01</v>
      </c>
      <c r="F71" s="16">
        <v>101</v>
      </c>
      <c r="G71" s="18" t="s">
        <v>1395</v>
      </c>
      <c r="H71" s="20">
        <v>320</v>
      </c>
    </row>
    <row r="72" spans="1:8" x14ac:dyDescent="0.3">
      <c r="A72" s="16" t="s">
        <v>347</v>
      </c>
      <c r="B72" s="16" t="str">
        <f>VLOOKUP(A72,基本信息!A:F,2,0)</f>
        <v>13000-S000041H-00</v>
      </c>
      <c r="C72" s="16" t="str">
        <f>VLOOKUP(A72,基本信息!A:F,3,0)</f>
        <v>0201,100K,1%,RC0201FR-07100KL,YAGEO</v>
      </c>
      <c r="D72" s="16" t="str">
        <f>VLOOKUP(A72,基本信息!A:F,4,0)</f>
        <v>YAGEO</v>
      </c>
      <c r="E72" s="16" t="str">
        <f>VLOOKUP(A72,基本信息!A:F,6,0)</f>
        <v>A02</v>
      </c>
      <c r="F72" s="16">
        <v>101</v>
      </c>
      <c r="G72" s="18" t="s">
        <v>1395</v>
      </c>
      <c r="H72" s="20">
        <v>600</v>
      </c>
    </row>
    <row r="73" spans="1:8" x14ac:dyDescent="0.3">
      <c r="A73" s="16" t="s">
        <v>428</v>
      </c>
      <c r="B73" s="16" t="str">
        <f>VLOOKUP(A73,基本信息!A:F,2,0)</f>
        <v>13000-S000044H-00</v>
      </c>
      <c r="C73" s="16" t="str">
        <f>VLOOKUP(A73,基本信息!A:F,3,0)</f>
        <v>0201,10K,1%,1/20W,RC0201FR-0710KL,YAGEO</v>
      </c>
      <c r="D73" s="16" t="str">
        <f>VLOOKUP(A73,基本信息!A:F,4,0)</f>
        <v>YAGEO</v>
      </c>
      <c r="E73" s="16" t="str">
        <f>VLOOKUP(A73,基本信息!A:F,6,0)</f>
        <v>A02</v>
      </c>
      <c r="F73" s="16">
        <v>101</v>
      </c>
      <c r="G73" s="18" t="s">
        <v>1395</v>
      </c>
      <c r="H73" s="20">
        <v>300</v>
      </c>
    </row>
    <row r="74" spans="1:8" x14ac:dyDescent="0.3">
      <c r="A74" s="16" t="s">
        <v>369</v>
      </c>
      <c r="B74" s="16" t="str">
        <f>VLOOKUP(A74,基本信息!A:F,2,0)</f>
        <v>13000-S000773H-00</v>
      </c>
      <c r="C74" s="16" t="str">
        <f>VLOOKUP(A74,基本信息!A:F,3,0)</f>
        <v>RES,0201,200R,1%,1/20W,HF,YAGEO</v>
      </c>
      <c r="D74" s="16" t="str">
        <f>VLOOKUP(A74,基本信息!A:F,4,0)</f>
        <v>YAGEO</v>
      </c>
      <c r="E74" s="16" t="str">
        <f>VLOOKUP(A74,基本信息!A:F,6,0)</f>
        <v>A03</v>
      </c>
      <c r="F74" s="16">
        <v>101</v>
      </c>
      <c r="G74" s="18" t="s">
        <v>1395</v>
      </c>
      <c r="H74" s="20">
        <v>300</v>
      </c>
    </row>
    <row r="75" spans="1:8" x14ac:dyDescent="0.3">
      <c r="A75" s="16" t="s">
        <v>367</v>
      </c>
      <c r="B75" s="16" t="str">
        <f>VLOOKUP(A75,基本信息!A:F,2,0)</f>
        <v>13000-S000596H-00</v>
      </c>
      <c r="C75" s="16" t="str">
        <f>VLOOKUP(A75,基本信息!A:F,3,0)</f>
        <v>RES,0201,220K,1%,1/20W,HF,YAGEO</v>
      </c>
      <c r="D75" s="16" t="str">
        <f>VLOOKUP(A75,基本信息!A:F,4,0)</f>
        <v>YAGEO</v>
      </c>
      <c r="E75" s="16" t="str">
        <f>VLOOKUP(A75,基本信息!A:F,6,0)</f>
        <v>A03</v>
      </c>
      <c r="F75" s="16">
        <v>101</v>
      </c>
      <c r="G75" s="18" t="s">
        <v>1395</v>
      </c>
      <c r="H75" s="20">
        <v>1600</v>
      </c>
    </row>
    <row r="76" spans="1:8" x14ac:dyDescent="0.3">
      <c r="A76" s="16" t="s">
        <v>351</v>
      </c>
      <c r="B76" s="16" t="str">
        <f>VLOOKUP(A76,基本信息!A:F,2,0)</f>
        <v>13000-S000770H-00</v>
      </c>
      <c r="C76" s="16" t="str">
        <f>VLOOKUP(A76,基本信息!A:F,3,0)</f>
        <v>RES,0201,2.2K,1%,1/20W,HF,YAGEO</v>
      </c>
      <c r="D76" s="16" t="str">
        <f>VLOOKUP(A76,基本信息!A:F,4,0)</f>
        <v>YAGEO</v>
      </c>
      <c r="E76" s="16" t="str">
        <f>VLOOKUP(A76,基本信息!A:F,6,0)</f>
        <v>A03</v>
      </c>
      <c r="F76" s="16">
        <v>101</v>
      </c>
      <c r="G76" s="18" t="s">
        <v>1395</v>
      </c>
      <c r="H76" s="20">
        <v>480</v>
      </c>
    </row>
    <row r="77" spans="1:8" x14ac:dyDescent="0.3">
      <c r="A77" s="16" t="s">
        <v>370</v>
      </c>
      <c r="B77" s="16" t="str">
        <f>VLOOKUP(A77,基本信息!A:F,2,0)</f>
        <v>13000-S000780H-00</v>
      </c>
      <c r="C77" s="16" t="str">
        <f>VLOOKUP(A77,基本信息!A:F,3,0)</f>
        <v>RES,0201,3.32K,1%,1/20W,HF,YAGEO</v>
      </c>
      <c r="D77" s="16" t="str">
        <f>VLOOKUP(A77,基本信息!A:F,4,0)</f>
        <v>YAGEO</v>
      </c>
      <c r="E77" s="16" t="str">
        <f>VLOOKUP(A77,基本信息!A:F,6,0)</f>
        <v>A03</v>
      </c>
      <c r="F77" s="16">
        <v>101</v>
      </c>
      <c r="G77" s="18" t="s">
        <v>1395</v>
      </c>
      <c r="H77" s="20">
        <v>320</v>
      </c>
    </row>
    <row r="78" spans="1:8" x14ac:dyDescent="0.3">
      <c r="A78" s="16" t="s">
        <v>365</v>
      </c>
      <c r="B78" s="16" t="str">
        <f>VLOOKUP(A78,基本信息!A:F,2,0)</f>
        <v>13000-S000117H-00</v>
      </c>
      <c r="C78" s="16" t="str">
        <f>VLOOKUP(A78,基本信息!A:F,3,0)</f>
        <v>RES,0201,75K,1%,RC0201FR-0775KL,HF,YAGEO</v>
      </c>
      <c r="D78" s="16" t="str">
        <f>VLOOKUP(A78,基本信息!A:F,4,0)</f>
        <v>YAGEO</v>
      </c>
      <c r="E78" s="16" t="str">
        <f>VLOOKUP(A78,基本信息!A:F,6,0)</f>
        <v>A04</v>
      </c>
      <c r="F78" s="16">
        <v>101</v>
      </c>
      <c r="G78" s="18" t="s">
        <v>1395</v>
      </c>
      <c r="H78" s="20">
        <v>600</v>
      </c>
    </row>
    <row r="79" spans="1:8" x14ac:dyDescent="0.3">
      <c r="A79" s="16" t="s">
        <v>378</v>
      </c>
      <c r="B79" s="16" t="str">
        <f>VLOOKUP(A79,基本信息!A:F,2,0)</f>
        <v>13000-S000952H-00</v>
      </c>
      <c r="C79" s="16" t="str">
        <f>VLOOKUP(A79,基本信息!A:F,3,0)</f>
        <v>0201,0R,5%,1/20W,RC0201JR-070RL,YAGEO</v>
      </c>
      <c r="D79" s="16" t="str">
        <f>VLOOKUP(A79,基本信息!A:F,4,0)</f>
        <v>YAGEO</v>
      </c>
      <c r="E79" s="16" t="str">
        <f>VLOOKUP(A79,基本信息!A:F,6,0)</f>
        <v>A05</v>
      </c>
      <c r="F79" s="16">
        <v>101</v>
      </c>
      <c r="G79" s="18" t="s">
        <v>1395</v>
      </c>
      <c r="H79" s="20">
        <v>800</v>
      </c>
    </row>
    <row r="80" spans="1:8" x14ac:dyDescent="0.3">
      <c r="A80" s="16" t="s">
        <v>346</v>
      </c>
      <c r="B80" s="16" t="str">
        <f>VLOOKUP(A80,基本信息!A:F,2,0)</f>
        <v>13000-S000047H-00</v>
      </c>
      <c r="C80" s="16" t="str">
        <f>VLOOKUP(A80,基本信息!A:F,3,0)</f>
        <v>0201,1K,5%,1/20W,RC0201JR-071KL,YAGEO</v>
      </c>
      <c r="D80" s="16" t="str">
        <f>VLOOKUP(A80,基本信息!A:F,4,0)</f>
        <v>YAGEO</v>
      </c>
      <c r="E80" s="16" t="str">
        <f>VLOOKUP(A80,基本信息!A:F,6,0)</f>
        <v>A05</v>
      </c>
      <c r="F80" s="16">
        <v>101</v>
      </c>
      <c r="G80" s="18" t="s">
        <v>1395</v>
      </c>
      <c r="H80" s="20">
        <v>300</v>
      </c>
    </row>
    <row r="81" spans="1:8" x14ac:dyDescent="0.3">
      <c r="A81" s="16" t="s">
        <v>372</v>
      </c>
      <c r="B81" s="16" t="str">
        <f>VLOOKUP(A81,基本信息!A:F,2,0)</f>
        <v>13000-S000413H-00</v>
      </c>
      <c r="C81" s="16" t="str">
        <f>VLOOKUP(A81,基本信息!A:F,3,0)</f>
        <v>RES,0201,2.2K,5%,1/20W,HF,YAGEO</v>
      </c>
      <c r="D81" s="16" t="str">
        <f>VLOOKUP(A81,基本信息!A:F,4,0)</f>
        <v>YAGEO</v>
      </c>
      <c r="E81" s="16" t="str">
        <f>VLOOKUP(A81,基本信息!A:F,6,0)</f>
        <v>A05</v>
      </c>
      <c r="F81" s="16">
        <v>101</v>
      </c>
      <c r="G81" s="18" t="s">
        <v>1395</v>
      </c>
      <c r="H81" s="20">
        <v>320</v>
      </c>
    </row>
    <row r="82" spans="1:8" x14ac:dyDescent="0.3">
      <c r="A82" s="16" t="s">
        <v>349</v>
      </c>
      <c r="B82" s="16" t="str">
        <f>VLOOKUP(A82,基本信息!A:F,2,0)</f>
        <v>13000-S000783H-00</v>
      </c>
      <c r="C82" s="16" t="str">
        <f>VLOOKUP(A82,基本信息!A:F,3,0)</f>
        <v>RES,0201,4.7K,5%,1/20W,HF,YAGEO</v>
      </c>
      <c r="D82" s="16" t="str">
        <f>VLOOKUP(A82,基本信息!A:F,4,0)</f>
        <v>YAGEO</v>
      </c>
      <c r="E82" s="16" t="str">
        <f>VLOOKUP(A82,基本信息!A:F,6,0)</f>
        <v>A06</v>
      </c>
      <c r="F82" s="16">
        <v>101</v>
      </c>
      <c r="G82" s="18" t="s">
        <v>1395</v>
      </c>
      <c r="H82" s="20">
        <v>1000</v>
      </c>
    </row>
    <row r="83" spans="1:8" x14ac:dyDescent="0.3">
      <c r="A83" s="16" t="s">
        <v>540</v>
      </c>
      <c r="B83" s="16" t="str">
        <f>VLOOKUP(A83,基本信息!A:F,2,0)</f>
        <v>13000-S002095H-00</v>
      </c>
      <c r="C83" s="16" t="str">
        <f>VLOOKUP(A83,基本信息!A:F,3,0)</f>
        <v>RES,0402,100K,1%,0402,1/16W,HF,YAGEO</v>
      </c>
      <c r="D83" s="16" t="str">
        <f>VLOOKUP(A83,基本信息!A:F,4,0)</f>
        <v>YAGEO</v>
      </c>
      <c r="E83" s="16" t="str">
        <f>VLOOKUP(A83,基本信息!A:F,6,0)</f>
        <v>A07</v>
      </c>
      <c r="F83" s="16">
        <v>101</v>
      </c>
      <c r="G83" s="18" t="s">
        <v>1395</v>
      </c>
      <c r="H83" s="20">
        <v>600</v>
      </c>
    </row>
    <row r="84" spans="1:8" x14ac:dyDescent="0.3">
      <c r="A84" s="16" t="s">
        <v>532</v>
      </c>
      <c r="B84" s="16" t="str">
        <f>VLOOKUP(A84,基本信息!A:F,2,0)</f>
        <v>13000-S000237H-00</v>
      </c>
      <c r="C84" s="16" t="str">
        <f>VLOOKUP(A84,基本信息!A:F,3,0)</f>
        <v>RES,0402,1.15KΩ,1%,1/16W,HF,YAGEO</v>
      </c>
      <c r="D84" s="16" t="str">
        <f>VLOOKUP(A84,基本信息!A:F,4,0)</f>
        <v>YAGEO</v>
      </c>
      <c r="E84" s="16" t="str">
        <f>VLOOKUP(A84,基本信息!A:F,6,0)</f>
        <v>A07</v>
      </c>
      <c r="F84" s="16">
        <v>101</v>
      </c>
      <c r="G84" s="18" t="s">
        <v>1395</v>
      </c>
      <c r="H84" s="20">
        <v>1000</v>
      </c>
    </row>
    <row r="85" spans="1:8" x14ac:dyDescent="0.3">
      <c r="A85" s="16" t="s">
        <v>363</v>
      </c>
      <c r="B85" s="16" t="str">
        <f>VLOOKUP(A85,基本信息!A:F,2,0)</f>
        <v>13000-S000520H-00</v>
      </c>
      <c r="C85" s="16" t="str">
        <f>VLOOKUP(A85,基本信息!A:F,3,0)</f>
        <v>RES,0402,200K,1%,1/16W,HF,YAGEO</v>
      </c>
      <c r="D85" s="16" t="str">
        <f>VLOOKUP(A85,基本信息!A:F,4,0)</f>
        <v>YAGEO</v>
      </c>
      <c r="E85" s="16" t="str">
        <f>VLOOKUP(A85,基本信息!A:F,6,0)</f>
        <v>A08</v>
      </c>
      <c r="F85" s="16">
        <v>101</v>
      </c>
      <c r="G85" s="18" t="s">
        <v>1395</v>
      </c>
      <c r="H85" s="20">
        <v>940</v>
      </c>
    </row>
    <row r="86" spans="1:8" x14ac:dyDescent="0.3">
      <c r="A86" s="16" t="s">
        <v>456</v>
      </c>
      <c r="B86" s="16" t="str">
        <f>VLOOKUP(A86,基本信息!A:F,2,0)</f>
        <v>13000-S000271H-00</v>
      </c>
      <c r="C86" s="16" t="str">
        <f>VLOOKUP(A86,基本信息!A:F,3,0)</f>
        <v>RES,0402,200R,1%,1/16W,HF,YAGEO</v>
      </c>
      <c r="D86" s="16" t="str">
        <f>VLOOKUP(A86,基本信息!A:F,4,0)</f>
        <v>YAGEO</v>
      </c>
      <c r="E86" s="16" t="str">
        <f>VLOOKUP(A86,基本信息!A:F,6,0)</f>
        <v>A08</v>
      </c>
      <c r="F86" s="16">
        <v>101</v>
      </c>
      <c r="G86" s="18" t="s">
        <v>1395</v>
      </c>
      <c r="H86" s="20">
        <v>320</v>
      </c>
    </row>
    <row r="87" spans="1:8" x14ac:dyDescent="0.3">
      <c r="A87" s="16" t="s">
        <v>485</v>
      </c>
      <c r="B87" s="16" t="str">
        <f>VLOOKUP(A87,基本信息!A:F,2,0)</f>
        <v>13000-S000293H-00</v>
      </c>
      <c r="C87" s="16" t="str">
        <f>VLOOKUP(A87,基本信息!A:F,3,0)</f>
        <v>RES,0402,220R,1%,1/16W,HF,YAGEO</v>
      </c>
      <c r="D87" s="16" t="str">
        <f>VLOOKUP(A87,基本信息!A:F,4,0)</f>
        <v>YAGEO</v>
      </c>
      <c r="E87" s="16" t="str">
        <f>VLOOKUP(A87,基本信息!A:F,6,0)</f>
        <v>A08</v>
      </c>
      <c r="F87" s="16">
        <v>101</v>
      </c>
      <c r="G87" s="18" t="s">
        <v>1395</v>
      </c>
      <c r="H87" s="20">
        <v>300</v>
      </c>
    </row>
    <row r="88" spans="1:8" x14ac:dyDescent="0.3">
      <c r="A88" s="16" t="s">
        <v>457</v>
      </c>
      <c r="B88" s="16" t="str">
        <f>VLOOKUP(A88,基本信息!A:F,2,0)</f>
        <v>13000-S000528H-00</v>
      </c>
      <c r="C88" s="16" t="str">
        <f>VLOOKUP(A88,基本信息!A:F,3,0)</f>
        <v>RES,0402,2K,1%,RC0402FR-072KL,YAGEO,HF</v>
      </c>
      <c r="D88" s="16" t="str">
        <f>VLOOKUP(A88,基本信息!A:F,4,0)</f>
        <v>YAGEO</v>
      </c>
      <c r="E88" s="16" t="str">
        <f>VLOOKUP(A88,基本信息!A:F,6,0)</f>
        <v>A08</v>
      </c>
      <c r="F88" s="16">
        <v>101</v>
      </c>
      <c r="G88" s="18" t="s">
        <v>1395</v>
      </c>
      <c r="H88" s="20">
        <v>600</v>
      </c>
    </row>
    <row r="89" spans="1:8" x14ac:dyDescent="0.3">
      <c r="A89" s="16" t="s">
        <v>546</v>
      </c>
      <c r="B89" s="16" t="str">
        <f>VLOOKUP(A89,基本信息!A:F,2,0)</f>
        <v>13000-S001381H-00</v>
      </c>
      <c r="C89" s="16" t="str">
        <f>VLOOKUP(A89,基本信息!A:F,3,0)</f>
        <v>RES,0402,402K,1%,1/16W,HF,YAGEO</v>
      </c>
      <c r="D89" s="16" t="str">
        <f>VLOOKUP(A89,基本信息!A:F,4,0)</f>
        <v>YAGEO</v>
      </c>
      <c r="E89" s="16" t="str">
        <f>VLOOKUP(A89,基本信息!A:F,6,0)</f>
        <v>A09</v>
      </c>
      <c r="F89" s="16">
        <v>101</v>
      </c>
      <c r="G89" s="18" t="s">
        <v>1395</v>
      </c>
      <c r="H89" s="20">
        <v>300</v>
      </c>
    </row>
    <row r="90" spans="1:8" x14ac:dyDescent="0.3">
      <c r="A90" s="16" t="s">
        <v>545</v>
      </c>
      <c r="B90" s="16" t="str">
        <f>VLOOKUP(A90,基本信息!A:F,2,0)</f>
        <v>13000-S001379H-00</v>
      </c>
      <c r="C90" s="16" t="str">
        <f>VLOOKUP(A90,基本信息!A:F,3,0)</f>
        <v>RES,0402,45.3R,1%,1/16W,HF,YAGEO</v>
      </c>
      <c r="D90" s="16" t="str">
        <f>VLOOKUP(A90,基本信息!A:F,4,0)</f>
        <v>YAGEO</v>
      </c>
      <c r="E90" s="16" t="str">
        <f>VLOOKUP(A90,基本信息!A:F,6,0)</f>
        <v>A09</v>
      </c>
      <c r="F90" s="16">
        <v>101</v>
      </c>
      <c r="G90" s="18" t="s">
        <v>1395</v>
      </c>
      <c r="H90" s="20">
        <v>300</v>
      </c>
    </row>
    <row r="91" spans="1:8" x14ac:dyDescent="0.3">
      <c r="A91" s="16" t="s">
        <v>537</v>
      </c>
      <c r="B91" s="16" t="str">
        <f>VLOOKUP(A91,基本信息!A:F,2,0)</f>
        <v>13000-S000529H-00</v>
      </c>
      <c r="C91" s="16" t="str">
        <f>VLOOKUP(A91,基本信息!A:F,3,0)</f>
        <v>RES,0402,698R,1%,RC0402FR-07698RL,YAGEO</v>
      </c>
      <c r="D91" s="16" t="str">
        <f>VLOOKUP(A91,基本信息!A:F,4,0)</f>
        <v>YAGEO</v>
      </c>
      <c r="E91" s="16" t="str">
        <f>VLOOKUP(A91,基本信息!A:F,6,0)</f>
        <v>A10</v>
      </c>
      <c r="F91" s="16">
        <v>101</v>
      </c>
      <c r="G91" s="18" t="s">
        <v>1395</v>
      </c>
      <c r="H91" s="20">
        <v>300</v>
      </c>
    </row>
    <row r="92" spans="1:8" x14ac:dyDescent="0.3">
      <c r="A92" s="16" t="s">
        <v>387</v>
      </c>
      <c r="B92" s="16" t="str">
        <f>VLOOKUP(A92,基本信息!A:F,2,0)</f>
        <v>13000-S001360H-00</v>
      </c>
      <c r="C92" s="16" t="str">
        <f>VLOOKUP(A92,基本信息!A:F,3,0)</f>
        <v>RES,0402,715K,1%,1/16W,HF,YAGEO</v>
      </c>
      <c r="D92" s="16" t="str">
        <f>VLOOKUP(A92,基本信息!A:F,4,0)</f>
        <v>YAGEO</v>
      </c>
      <c r="E92" s="16" t="str">
        <f>VLOOKUP(A92,基本信息!A:F,6,0)</f>
        <v>A10</v>
      </c>
      <c r="F92" s="16">
        <v>101</v>
      </c>
      <c r="G92" s="18" t="s">
        <v>1395</v>
      </c>
      <c r="H92" s="20">
        <v>600</v>
      </c>
    </row>
    <row r="93" spans="1:8" x14ac:dyDescent="0.3">
      <c r="A93" s="16" t="s">
        <v>441</v>
      </c>
      <c r="B93" s="16" t="str">
        <f>VLOOKUP(A93,基本信息!A:F,2,0)</f>
        <v>13000-S000371H-00</v>
      </c>
      <c r="C93" s="16" t="str">
        <f>VLOOKUP(A93,基本信息!A:F,3,0)</f>
        <v>RES,0402,75R,1%,1/16W,HF,YAGEO</v>
      </c>
      <c r="D93" s="16" t="str">
        <f>VLOOKUP(A93,基本信息!A:F,4,0)</f>
        <v>YAGEO</v>
      </c>
      <c r="E93" s="16" t="str">
        <f>VLOOKUP(A93,基本信息!A:F,6,0)</f>
        <v>A10</v>
      </c>
      <c r="F93" s="16">
        <v>101</v>
      </c>
      <c r="G93" s="18" t="s">
        <v>1395</v>
      </c>
      <c r="H93" s="20">
        <v>320</v>
      </c>
    </row>
    <row r="94" spans="1:8" x14ac:dyDescent="0.3">
      <c r="A94" s="16" t="s">
        <v>543</v>
      </c>
      <c r="B94" s="16" t="str">
        <f>VLOOKUP(A94,基本信息!A:F,2,0)</f>
        <v>13000-S001277H-00</v>
      </c>
      <c r="C94" s="16" t="str">
        <f>VLOOKUP(A94,基本信息!A:F,3,0)</f>
        <v>RES,0402,7.15Kohm,1%,1/16W,HF,YAGEO</v>
      </c>
      <c r="D94" s="16" t="str">
        <f>VLOOKUP(A94,基本信息!A:F,4,0)</f>
        <v>YAGEO</v>
      </c>
      <c r="E94" s="16" t="str">
        <f>VLOOKUP(A94,基本信息!A:F,6,0)</f>
        <v>A10</v>
      </c>
      <c r="F94" s="16">
        <v>101</v>
      </c>
      <c r="G94" s="18" t="s">
        <v>1395</v>
      </c>
      <c r="H94" s="20">
        <v>300</v>
      </c>
    </row>
    <row r="95" spans="1:8" x14ac:dyDescent="0.3">
      <c r="A95" s="16" t="s">
        <v>345</v>
      </c>
      <c r="B95" s="16" t="str">
        <f>VLOOKUP(A95,基本信息!A:F,2,0)</f>
        <v>13000-S000043H-00</v>
      </c>
      <c r="C95" s="16" t="str">
        <f>VLOOKUP(A95,基本信息!A:F,3,0)</f>
        <v>0402,0R,5%,1/16W,RC0402JR-070RL,YAGEO</v>
      </c>
      <c r="D95" s="16" t="str">
        <f>VLOOKUP(A95,基本信息!A:F,4,0)</f>
        <v>YAGEO</v>
      </c>
      <c r="E95" s="16" t="str">
        <f>VLOOKUP(A95,基本信息!A:F,6,0)</f>
        <v>A11</v>
      </c>
      <c r="F95" s="16">
        <v>101</v>
      </c>
      <c r="G95" s="18" t="s">
        <v>1395</v>
      </c>
      <c r="H95" s="20">
        <v>600</v>
      </c>
    </row>
    <row r="96" spans="1:8" x14ac:dyDescent="0.3">
      <c r="A96" s="16" t="s">
        <v>354</v>
      </c>
      <c r="B96" s="16" t="str">
        <f>VLOOKUP(A96,基本信息!A:F,2,0)</f>
        <v>13000-S000181H-00</v>
      </c>
      <c r="C96" s="16" t="str">
        <f>VLOOKUP(A96,基本信息!A:F,3,0)</f>
        <v>0402,10M,5%,1/16W,RC0402JR-0710ML,YAGEO</v>
      </c>
      <c r="D96" s="16" t="str">
        <f>VLOOKUP(A96,基本信息!A:F,4,0)</f>
        <v>YAGEO</v>
      </c>
      <c r="E96" s="16" t="str">
        <f>VLOOKUP(A96,基本信息!A:F,6,0)</f>
        <v>A11</v>
      </c>
      <c r="F96" s="16">
        <v>101</v>
      </c>
      <c r="G96" s="18" t="s">
        <v>1395</v>
      </c>
      <c r="H96" s="20">
        <v>300</v>
      </c>
    </row>
    <row r="97" spans="1:8" x14ac:dyDescent="0.3">
      <c r="A97" s="16" t="s">
        <v>615</v>
      </c>
      <c r="B97" s="16" t="str">
        <f>VLOOKUP(A97,基本信息!A:F,2,0)</f>
        <v>13000-S001042H-00</v>
      </c>
      <c r="C97" s="16" t="str">
        <f>VLOOKUP(A97,基本信息!A:F,3,0)</f>
        <v>RES,150K,5%,HF,RC0402JR-07150KL,YAGEO</v>
      </c>
      <c r="D97" s="16" t="str">
        <f>VLOOKUP(A97,基本信息!A:F,4,0)</f>
        <v>YAGEO</v>
      </c>
      <c r="E97" s="16" t="str">
        <f>VLOOKUP(A97,基本信息!A:F,6,0)</f>
        <v>A11</v>
      </c>
      <c r="F97" s="16">
        <v>101</v>
      </c>
      <c r="G97" s="18" t="s">
        <v>1395</v>
      </c>
      <c r="H97" s="20">
        <v>600</v>
      </c>
    </row>
    <row r="98" spans="1:8" x14ac:dyDescent="0.3">
      <c r="A98" s="16" t="s">
        <v>357</v>
      </c>
      <c r="B98" s="16" t="str">
        <f>VLOOKUP(A98,基本信息!A:F,2,0)</f>
        <v>13000-S000266H-00</v>
      </c>
      <c r="C98" s="16" t="str">
        <f>VLOOKUP(A98,基本信息!A:F,3,0)</f>
        <v>RES,0402,47K,5%,1/16W,HF,YAGEO</v>
      </c>
      <c r="D98" s="16" t="str">
        <f>VLOOKUP(A98,基本信息!A:F,4,0)</f>
        <v>YAGEO</v>
      </c>
      <c r="E98" s="16" t="str">
        <f>VLOOKUP(A98,基本信息!A:F,6,0)</f>
        <v>A11</v>
      </c>
      <c r="F98" s="16">
        <v>101</v>
      </c>
      <c r="G98" s="18" t="s">
        <v>1395</v>
      </c>
      <c r="H98" s="20">
        <v>300</v>
      </c>
    </row>
    <row r="99" spans="1:8" x14ac:dyDescent="0.3">
      <c r="A99" s="16" t="s">
        <v>542</v>
      </c>
      <c r="B99" s="16" t="str">
        <f>VLOOKUP(A99,基本信息!A:F,2,0)</f>
        <v>13000-S001240H-00</v>
      </c>
      <c r="C99" s="16" t="str">
        <f>VLOOKUP(A99,基本信息!A:F,3,0)</f>
        <v>RES 4.7ohm 1/16W 5%  0402 HF</v>
      </c>
      <c r="D99" s="16" t="str">
        <f>VLOOKUP(A99,基本信息!A:F,4,0)</f>
        <v>YAGEO</v>
      </c>
      <c r="E99" s="16" t="str">
        <f>VLOOKUP(A99,基本信息!A:F,6,0)</f>
        <v>A11</v>
      </c>
      <c r="F99" s="16">
        <v>101</v>
      </c>
      <c r="G99" s="18" t="s">
        <v>1395</v>
      </c>
      <c r="H99" s="20">
        <v>1200</v>
      </c>
    </row>
    <row r="100" spans="1:8" x14ac:dyDescent="0.3">
      <c r="A100" s="16" t="s">
        <v>362</v>
      </c>
      <c r="B100" s="16" t="str">
        <f>VLOOKUP(A100,基本信息!A:F,2,0)</f>
        <v>13000-S001092H-00</v>
      </c>
      <c r="C100" s="16" t="str">
        <f>VLOOKUP(A100,基本信息!A:F,3,0)</f>
        <v>RES,SMD,0 OHM,5%,1/10W,0603,HF,YAGEO</v>
      </c>
      <c r="D100" s="16" t="str">
        <f>VLOOKUP(A100,基本信息!A:F,4,0)</f>
        <v>YAGEO</v>
      </c>
      <c r="E100" s="16" t="str">
        <f>VLOOKUP(A100,基本信息!A:F,6,0)</f>
        <v>A12</v>
      </c>
      <c r="F100" s="16">
        <v>101</v>
      </c>
      <c r="G100" s="18" t="s">
        <v>1395</v>
      </c>
      <c r="H100" s="20">
        <v>600</v>
      </c>
    </row>
    <row r="101" spans="1:8" x14ac:dyDescent="0.3">
      <c r="A101" s="16" t="s">
        <v>560</v>
      </c>
      <c r="B101" s="16" t="str">
        <f>VLOOKUP(A101,基本信息!A:F,2,0)</f>
        <v>13000-S030874H-00</v>
      </c>
      <c r="C101" s="16" t="str">
        <f>VLOOKUP(A101,基本信息!A:F,3,0)</f>
        <v>RES,0402,2R,1%,1/16W,RM04FTN2R00,TA-I</v>
      </c>
      <c r="D101" s="16" t="str">
        <f>VLOOKUP(A101,基本信息!A:F,4,0)</f>
        <v>TA-I</v>
      </c>
      <c r="E101" s="16" t="str">
        <f>VLOOKUP(A101,基本信息!A:F,6,0)</f>
        <v>A12</v>
      </c>
      <c r="F101" s="16">
        <v>101</v>
      </c>
      <c r="G101" s="18" t="s">
        <v>1395</v>
      </c>
      <c r="H101" s="20">
        <v>480</v>
      </c>
    </row>
    <row r="102" spans="1:8" x14ac:dyDescent="0.3">
      <c r="A102" s="16" t="s">
        <v>490</v>
      </c>
      <c r="B102" s="16" t="str">
        <f>VLOOKUP(A102,基本信息!A:F,2,0)</f>
        <v>13000-S030292H-00</v>
      </c>
      <c r="C102" s="16" t="str">
        <f>VLOOKUP(A102,基本信息!A:F,3,0)</f>
        <v>RES,0402,62R,1%,1/16W,HF,TA-I</v>
      </c>
      <c r="D102" s="16" t="str">
        <f>VLOOKUP(A102,基本信息!A:F,4,0)</f>
        <v>TA-I</v>
      </c>
      <c r="E102" s="16" t="str">
        <f>VLOOKUP(A102,基本信息!A:F,6,0)</f>
        <v>A13</v>
      </c>
      <c r="F102" s="16">
        <v>101</v>
      </c>
      <c r="G102" s="18" t="s">
        <v>1395</v>
      </c>
      <c r="H102" s="20">
        <v>1000</v>
      </c>
    </row>
    <row r="103" spans="1:8" x14ac:dyDescent="0.3">
      <c r="A103" s="16" t="s">
        <v>683</v>
      </c>
      <c r="B103" s="16" t="str">
        <f>VLOOKUP(A103,基本信息!A:F,2,0)</f>
        <v xml:space="preserve">136B1-S180003H-00 </v>
      </c>
      <c r="C103" s="16" t="str">
        <f>VLOOKUP(A103,基本信息!A:F,3,0)</f>
        <v>LDO,RT9078-18GJ5,HF,RICHTEK,TSOT-23-5</v>
      </c>
      <c r="D103" s="16" t="str">
        <f>VLOOKUP(A103,基本信息!A:F,4,0)</f>
        <v>RICHTEK</v>
      </c>
      <c r="E103" s="16" t="str">
        <f>VLOOKUP(A103,基本信息!A:F,6,0)</f>
        <v>A40</v>
      </c>
      <c r="F103" s="16">
        <v>101</v>
      </c>
      <c r="G103" s="18" t="s">
        <v>1395</v>
      </c>
      <c r="H103" s="20">
        <v>80</v>
      </c>
    </row>
    <row r="104" spans="1:8" x14ac:dyDescent="0.3">
      <c r="A104" s="16" t="s">
        <v>471</v>
      </c>
      <c r="B104" s="16" t="str">
        <f>VLOOKUP(A104,基本信息!A:F,2,0)</f>
        <v>1366A-S0C0001H-00</v>
      </c>
      <c r="C104" s="16" t="str">
        <f>VLOOKUP(A104,基本信息!A:F,3,0)</f>
        <v>Card reader controller,RTS5250S,REALTEK</v>
      </c>
      <c r="D104" s="16" t="str">
        <f>VLOOKUP(A104,基本信息!A:F,4,0)</f>
        <v>REALTEK</v>
      </c>
      <c r="E104" s="16" t="str">
        <f>VLOOKUP(A104,基本信息!A:F,6,0)</f>
        <v>A40</v>
      </c>
      <c r="F104" s="16">
        <v>101</v>
      </c>
      <c r="G104" s="18" t="s">
        <v>1395</v>
      </c>
      <c r="H104" s="20">
        <v>50</v>
      </c>
    </row>
    <row r="105" spans="1:8" x14ac:dyDescent="0.3">
      <c r="A105" s="16" t="s">
        <v>557</v>
      </c>
      <c r="B105" s="16" t="str">
        <f>VLOOKUP(A105,基本信息!A:F,2,0)</f>
        <v>13000-S020725H-00</v>
      </c>
      <c r="C105" s="16" t="str">
        <f>VLOOKUP(A105,基本信息!A:F,3,0)</f>
        <v>RES,0402,1.47Kohm,1%,1/16W,HF,RALEC</v>
      </c>
      <c r="D105" s="16" t="str">
        <f>VLOOKUP(A105,基本信息!A:F,4,0)</f>
        <v>RALEC</v>
      </c>
      <c r="E105" s="16" t="str">
        <f>VLOOKUP(A105,基本信息!A:F,6,0)</f>
        <v>A13</v>
      </c>
      <c r="F105" s="16">
        <v>101</v>
      </c>
      <c r="G105" s="18" t="s">
        <v>1395</v>
      </c>
      <c r="H105" s="20">
        <v>900</v>
      </c>
    </row>
    <row r="106" spans="1:8" x14ac:dyDescent="0.3">
      <c r="A106" s="16" t="s">
        <v>460</v>
      </c>
      <c r="B106" s="16" t="str">
        <f>VLOOKUP(A106,基本信息!A:F,2,0)</f>
        <v>13503-S0C0008H-00</v>
      </c>
      <c r="C106" s="16" t="str">
        <f>VLOOKUP(A106,基本信息!A:F,3,0)</f>
        <v>FUSE,SPR-P110,0805,6V,1.1A,HF,PTTC</v>
      </c>
      <c r="D106" s="16" t="str">
        <f>VLOOKUP(A106,基本信息!A:F,4,0)</f>
        <v>PTTC</v>
      </c>
      <c r="E106" s="16" t="str">
        <f>VLOOKUP(A106,基本信息!A:F,6,0)</f>
        <v>A33</v>
      </c>
      <c r="F106" s="16">
        <v>101</v>
      </c>
      <c r="G106" s="18" t="s">
        <v>1395</v>
      </c>
      <c r="H106" s="20">
        <v>240</v>
      </c>
    </row>
    <row r="107" spans="1:8" x14ac:dyDescent="0.3">
      <c r="A107" s="16" t="s">
        <v>626</v>
      </c>
      <c r="B107" s="16" t="str">
        <f>VLOOKUP(A107,基本信息!A:F,2,0)</f>
        <v>050-4P2E70-001H</v>
      </c>
      <c r="C107" s="16" t="str">
        <f>VLOOKUP(A107,基本信息!A:F,3,0)</f>
        <v>TYPE C,CH -1.15, 24P</v>
      </c>
      <c r="D107" s="16" t="str">
        <f>VLOOKUP(A107,基本信息!A:F,4,0)</f>
        <v>DRAPHO</v>
      </c>
      <c r="E107" s="16" t="str">
        <f>VLOOKUP(A107,基本信息!A:F,6,0)</f>
        <v>A45</v>
      </c>
      <c r="F107" s="16">
        <v>101</v>
      </c>
      <c r="G107" s="18" t="s">
        <v>1395</v>
      </c>
      <c r="H107" s="20">
        <v>176</v>
      </c>
    </row>
    <row r="108" spans="1:8" x14ac:dyDescent="0.3">
      <c r="A108" s="16" t="s">
        <v>498</v>
      </c>
      <c r="B108" s="16" t="str">
        <f>VLOOKUP(A108,基本信息!A:F,2,0)</f>
        <v>13420-S060034H-00</v>
      </c>
      <c r="C108" s="16" t="str">
        <f>VLOOKUP(A108,基本信息!A:F,3,0)</f>
        <v>NOR,W25Q128JWSIQ,SOIC-8,HF,WINBOND</v>
      </c>
      <c r="D108" s="16" t="str">
        <f>VLOOKUP(A108,基本信息!A:F,4,0)</f>
        <v>WINBOND</v>
      </c>
      <c r="E108" s="16" t="str">
        <f>VLOOKUP(A108,基本信息!A:F,6,0)</f>
        <v>A32</v>
      </c>
      <c r="F108" s="16">
        <v>101</v>
      </c>
      <c r="G108" s="18" t="s">
        <v>1395</v>
      </c>
      <c r="H108" s="20">
        <v>40</v>
      </c>
    </row>
    <row r="109" spans="1:8" x14ac:dyDescent="0.3">
      <c r="A109" s="16" t="s">
        <v>461</v>
      </c>
      <c r="B109" s="16" t="str">
        <f>VLOOKUP(A109,基本信息!A:F,2,0)</f>
        <v>13430-S060001H-00</v>
      </c>
      <c r="C109" s="16" t="str">
        <f>VLOOKUP(A109,基本信息!A:F,3,0)</f>
        <v>NAND,W25Q256JVEIQ,WSON-8,HF,Winbond</v>
      </c>
      <c r="D109" s="16" t="str">
        <f>VLOOKUP(A109,基本信息!A:F,4,0)</f>
        <v>Winbond</v>
      </c>
      <c r="E109" s="16" t="str">
        <f>VLOOKUP(A109,基本信息!A:F,6,0)</f>
        <v>A32</v>
      </c>
      <c r="F109" s="16">
        <v>101</v>
      </c>
      <c r="G109" s="18" t="s">
        <v>1395</v>
      </c>
      <c r="H109" s="20">
        <v>80</v>
      </c>
    </row>
    <row r="110" spans="1:8" x14ac:dyDescent="0.3">
      <c r="A110" s="16" t="s">
        <v>455</v>
      </c>
      <c r="B110" s="16" t="str">
        <f>VLOOKUP(A110,基本信息!A:F,2,0)</f>
        <v>13420-S060004H-00</v>
      </c>
      <c r="C110" s="16" t="str">
        <f>VLOOKUP(A110,基本信息!A:F,3,0)</f>
        <v>IC,8Mbit,SOIC-8,W25Q80DVSNIG,Winbond,HF</v>
      </c>
      <c r="D110" s="16" t="str">
        <f>VLOOKUP(A110,基本信息!A:F,4,0)</f>
        <v>Winbond</v>
      </c>
      <c r="E110" s="16" t="str">
        <f>VLOOKUP(A110,基本信息!A:F,6,0)</f>
        <v>A32</v>
      </c>
      <c r="F110" s="16">
        <v>101</v>
      </c>
      <c r="G110" s="18" t="s">
        <v>1395</v>
      </c>
      <c r="H110" s="20">
        <v>80</v>
      </c>
    </row>
    <row r="111" spans="1:8" x14ac:dyDescent="0.3">
      <c r="A111" s="16" t="s">
        <v>553</v>
      </c>
      <c r="B111" s="16" t="str">
        <f>VLOOKUP(A111,基本信息!A:F,2,0)</f>
        <v>13000-S010746H-00</v>
      </c>
      <c r="C111" s="16" t="str">
        <f>VLOOKUP(A111,基本信息!A:F,3,0)</f>
        <v>RES,0402,15.4Kohm,1%,1/16W,HF,WALSIN</v>
      </c>
      <c r="D111" s="16" t="str">
        <f>VLOOKUP(A111,基本信息!A:F,4,0)</f>
        <v>WALSIN</v>
      </c>
      <c r="E111" s="16" t="str">
        <f>VLOOKUP(A111,基本信息!A:F,6,0)</f>
        <v>A14</v>
      </c>
      <c r="F111" s="16">
        <v>101</v>
      </c>
      <c r="G111" s="18" t="s">
        <v>1395</v>
      </c>
      <c r="H111" s="20">
        <v>1200</v>
      </c>
    </row>
    <row r="112" spans="1:8" x14ac:dyDescent="0.3">
      <c r="A112" s="16" t="s">
        <v>443</v>
      </c>
      <c r="B112" s="16" t="str">
        <f>VLOOKUP(A112,基本信息!A:F,2,0)</f>
        <v>13000-S010606H-00</v>
      </c>
      <c r="C112" s="16" t="str">
        <f>VLOOKUP(A112,基本信息!A:F,3,0)</f>
        <v>RES,0402,200K,5%,HF,WR04X204JTL,WALSIN</v>
      </c>
      <c r="D112" s="16" t="str">
        <f>VLOOKUP(A112,基本信息!A:F,4,0)</f>
        <v>WALSIN</v>
      </c>
      <c r="E112" s="16" t="str">
        <f>VLOOKUP(A112,基本信息!A:F,6,0)</f>
        <v>A14</v>
      </c>
      <c r="F112" s="16">
        <v>101</v>
      </c>
      <c r="G112" s="18" t="s">
        <v>1395</v>
      </c>
      <c r="H112" s="20">
        <v>600</v>
      </c>
    </row>
    <row r="113" spans="1:8" x14ac:dyDescent="0.3">
      <c r="A113" s="16" t="s">
        <v>554</v>
      </c>
      <c r="B113" s="16" t="str">
        <f>VLOOKUP(A113,基本信息!A:F,2,0)</f>
        <v>13000-S012042H-00</v>
      </c>
      <c r="C113" s="16" t="str">
        <f>VLOOKUP(A113,基本信息!A:F,3,0)</f>
        <v>RES,0402,41.2Kohm,1%,1/16W,HF,WALSIN</v>
      </c>
      <c r="D113" s="16" t="str">
        <f>VLOOKUP(A113,基本信息!A:F,4,0)</f>
        <v>WALSIN</v>
      </c>
      <c r="E113" s="16" t="str">
        <f>VLOOKUP(A113,基本信息!A:F,6,0)</f>
        <v>A14</v>
      </c>
      <c r="F113" s="16">
        <v>101</v>
      </c>
      <c r="G113" s="18" t="s">
        <v>1395</v>
      </c>
      <c r="H113" s="20">
        <v>600</v>
      </c>
    </row>
    <row r="114" spans="1:8" x14ac:dyDescent="0.3">
      <c r="A114" s="16" t="s">
        <v>548</v>
      </c>
      <c r="B114" s="16" t="str">
        <f>VLOOKUP(A114,基本信息!A:F,2,0)</f>
        <v>13000-S010209H-00</v>
      </c>
      <c r="C114" s="16" t="str">
        <f>VLOOKUP(A114,基本信息!A:F,3,0)</f>
        <v>RES,0402,453K,1%,1/16W,WALSIN,HF</v>
      </c>
      <c r="D114" s="16" t="str">
        <f>VLOOKUP(A114,基本信息!A:F,4,0)</f>
        <v>WALSIN</v>
      </c>
      <c r="E114" s="16" t="str">
        <f>VLOOKUP(A114,基本信息!A:F,6,0)</f>
        <v>A14</v>
      </c>
      <c r="F114" s="16">
        <v>101</v>
      </c>
      <c r="G114" s="18" t="s">
        <v>1395</v>
      </c>
      <c r="H114" s="20">
        <v>300</v>
      </c>
    </row>
    <row r="115" spans="1:8" x14ac:dyDescent="0.3">
      <c r="A115" s="16" t="s">
        <v>549</v>
      </c>
      <c r="B115" s="16" t="str">
        <f>VLOOKUP(A115,基本信息!A:F,2,0)</f>
        <v>13000-S010372H-00</v>
      </c>
      <c r="C115" s="16" t="str">
        <f>VLOOKUP(A115,基本信息!A:F,3,0)</f>
        <v>RES,0402,9.53Kohm,1%,1/16W,HF,WALSIN</v>
      </c>
      <c r="D115" s="16" t="str">
        <f>VLOOKUP(A115,基本信息!A:F,4,0)</f>
        <v>WALSIN</v>
      </c>
      <c r="E115" s="16" t="str">
        <f>VLOOKUP(A115,基本信息!A:F,6,0)</f>
        <v>A14</v>
      </c>
      <c r="F115" s="16">
        <v>101</v>
      </c>
      <c r="G115" s="18" t="s">
        <v>1395</v>
      </c>
      <c r="H115" s="20">
        <v>600</v>
      </c>
    </row>
    <row r="116" spans="1:8" x14ac:dyDescent="0.3">
      <c r="A116" s="16" t="s">
        <v>634</v>
      </c>
      <c r="B116" s="16" t="str">
        <f>VLOOKUP(A116,基本信息!A:F,2,0)</f>
        <v>050-123088-001H</v>
      </c>
      <c r="C116" s="16" t="str">
        <f>VLOOKUP(A116,基本信息!A:F,3,0)</f>
        <v>WTB, H2, P1.25, 8P, R/A</v>
      </c>
      <c r="D116" s="16" t="str">
        <f>VLOOKUP(A116,基本信息!A:F,4,0)</f>
        <v>DRAPHO</v>
      </c>
      <c r="E116" s="16" t="str">
        <f>VLOOKUP(A116,基本信息!A:F,6,0)</f>
        <v>A45</v>
      </c>
      <c r="F116" s="16">
        <v>101</v>
      </c>
      <c r="G116" s="18" t="s">
        <v>1395</v>
      </c>
      <c r="H116" s="20">
        <v>92</v>
      </c>
    </row>
    <row r="117" spans="1:8" x14ac:dyDescent="0.3">
      <c r="A117" s="16" t="s">
        <v>630</v>
      </c>
      <c r="B117" s="16" t="str">
        <f>VLOOKUP(A117,基本信息!A:F,2,0)</f>
        <v>050-Z40270-002H</v>
      </c>
      <c r="C117" s="16" t="str">
        <f>VLOOKUP(A117,基本信息!A:F,3,0)</f>
        <v>EDP, pitch 0.4, H1, 40pin, R/A</v>
      </c>
      <c r="D117" s="16" t="str">
        <f>VLOOKUP(A117,基本信息!A:F,4,0)</f>
        <v>DRAPHO</v>
      </c>
      <c r="E117" s="16" t="str">
        <f>VLOOKUP(A117,基本信息!A:F,6,0)</f>
        <v>A45</v>
      </c>
      <c r="F117" s="16">
        <v>101</v>
      </c>
      <c r="G117" s="18" t="s">
        <v>1395</v>
      </c>
      <c r="H117" s="20">
        <v>276</v>
      </c>
    </row>
    <row r="118" spans="1:8" x14ac:dyDescent="0.3">
      <c r="A118" s="16" t="s">
        <v>632</v>
      </c>
      <c r="B118" s="16" t="str">
        <f>VLOOKUP(A118,基本信息!A:F,2,0)</f>
        <v>050-1Z3048-001H</v>
      </c>
      <c r="C118" s="16" t="str">
        <f>VLOOKUP(A118,基本信息!A:F,3,0)</f>
        <v>WTB, H1.75, P0.8, 4P, R/A</v>
      </c>
      <c r="D118" s="16" t="str">
        <f>VLOOKUP(A118,基本信息!A:F,4,0)</f>
        <v>DRAPHO</v>
      </c>
      <c r="E118" s="16" t="str">
        <f>VLOOKUP(A118,基本信息!A:F,6,0)</f>
        <v>A45</v>
      </c>
      <c r="F118" s="16">
        <v>101</v>
      </c>
      <c r="G118" s="18" t="s">
        <v>1395</v>
      </c>
      <c r="H118" s="20">
        <v>184</v>
      </c>
    </row>
    <row r="119" spans="1:8" x14ac:dyDescent="0.3">
      <c r="A119" s="16" t="s">
        <v>1157</v>
      </c>
      <c r="B119" s="16">
        <f>VLOOKUP(A119,基本信息!A:F,2,0)</f>
        <v>0</v>
      </c>
      <c r="C119" s="16">
        <f>VLOOKUP(A119,基本信息!A:F,3,0)</f>
        <v>0</v>
      </c>
      <c r="D119" s="16" t="str">
        <f>VLOOKUP(A119,基本信息!A:F,4,0)</f>
        <v>TA-I</v>
      </c>
      <c r="E119" s="16" t="str">
        <f>VLOOKUP(A119,基本信息!A:F,6,0)</f>
        <v>A12</v>
      </c>
      <c r="F119" s="16">
        <v>101</v>
      </c>
      <c r="G119" s="18" t="s">
        <v>1395</v>
      </c>
      <c r="H119" s="20">
        <v>300</v>
      </c>
    </row>
    <row r="120" spans="1:8" x14ac:dyDescent="0.3">
      <c r="A120" s="16" t="s">
        <v>1158</v>
      </c>
      <c r="B120" s="16">
        <f>VLOOKUP(A120,基本信息!A:F,2,0)</f>
        <v>0</v>
      </c>
      <c r="C120" s="16">
        <f>VLOOKUP(A120,基本信息!A:F,3,0)</f>
        <v>0</v>
      </c>
      <c r="D120" s="16" t="str">
        <f>VLOOKUP(A120,基本信息!A:F,4,0)</f>
        <v>SAMSUNG</v>
      </c>
      <c r="E120" s="16" t="str">
        <f>VLOOKUP(A120,基本信息!A:F,6,0)</f>
        <v>A20</v>
      </c>
      <c r="F120" s="16">
        <v>101</v>
      </c>
      <c r="G120" s="18" t="s">
        <v>1395</v>
      </c>
      <c r="H120" s="20">
        <v>500</v>
      </c>
    </row>
    <row r="121" spans="1:8" x14ac:dyDescent="0.3">
      <c r="A121" s="16" t="s">
        <v>666</v>
      </c>
      <c r="B121" s="16" t="str">
        <f>VLOOKUP(A121,基本信息!A:F,2,0)</f>
        <v>13000-S000826H-00</v>
      </c>
      <c r="C121" s="16" t="str">
        <f>VLOOKUP(A121,基本信息!A:F,3,0)</f>
        <v>RES,0402,16.5K,1%,1/16W,HF,YAGEO</v>
      </c>
      <c r="D121" s="16" t="str">
        <f>VLOOKUP(A121,基本信息!A:F,4,0)</f>
        <v>YAGEO</v>
      </c>
      <c r="E121" s="16" t="str">
        <f>VLOOKUP(A121,基本信息!A:F,6,0)</f>
        <v>A07</v>
      </c>
      <c r="F121" s="16">
        <v>101</v>
      </c>
      <c r="G121" s="18" t="s">
        <v>1395</v>
      </c>
      <c r="H121" s="20">
        <v>600</v>
      </c>
    </row>
    <row r="122" spans="1:8" x14ac:dyDescent="0.3">
      <c r="A122" s="16" t="s">
        <v>1159</v>
      </c>
      <c r="B122" s="16" t="str">
        <f>VLOOKUP(A122,基本信息!A:F,2,0)</f>
        <v>13100-S000249H-00</v>
      </c>
      <c r="C122" s="16">
        <f>VLOOKUP(A122,基本信息!A:F,3,0)</f>
        <v>0</v>
      </c>
      <c r="D122" s="16" t="str">
        <f>VLOOKUP(A122,基本信息!A:F,4,0)</f>
        <v>MURATA</v>
      </c>
      <c r="E122" s="16" t="str">
        <f>VLOOKUP(A122,基本信息!A:F,6,0)</f>
        <v>A24</v>
      </c>
      <c r="F122" s="16">
        <v>101</v>
      </c>
      <c r="G122" s="18" t="s">
        <v>1395</v>
      </c>
      <c r="H122" s="20">
        <v>1000</v>
      </c>
    </row>
    <row r="123" spans="1:8" x14ac:dyDescent="0.3">
      <c r="A123" s="16" t="s">
        <v>1161</v>
      </c>
      <c r="B123" s="16" t="str">
        <f>VLOOKUP(A123,基本信息!A:F,2,0)</f>
        <v>13200-S010028H-00</v>
      </c>
      <c r="C123" s="16">
        <f>VLOOKUP(A123,基本信息!A:F,3,0)</f>
        <v>0</v>
      </c>
      <c r="D123" s="16" t="str">
        <f>VLOOKUP(A123,基本信息!A:F,4,0)</f>
        <v>TAI-TECH</v>
      </c>
      <c r="E123" s="16" t="str">
        <f>VLOOKUP(A123,基本信息!A:F,6,0)</f>
        <v>A28</v>
      </c>
      <c r="F123" s="16">
        <v>101</v>
      </c>
      <c r="G123" s="18" t="s">
        <v>1395</v>
      </c>
      <c r="H123" s="20">
        <v>1932</v>
      </c>
    </row>
    <row r="124" spans="1:8" x14ac:dyDescent="0.3">
      <c r="A124" s="16" t="s">
        <v>1163</v>
      </c>
      <c r="B124" s="16" t="str">
        <f>VLOOKUP(A124,基本信息!A:F,2,0)</f>
        <v>13000-S020245H-00</v>
      </c>
      <c r="C124" s="16">
        <f>VLOOKUP(A124,基本信息!A:F,3,0)</f>
        <v>0</v>
      </c>
      <c r="D124" s="16">
        <f>VLOOKUP(A124,基本信息!A:F,4,0)</f>
        <v>0</v>
      </c>
      <c r="E124" s="16" t="str">
        <f>VLOOKUP(A124,基本信息!A:F,6,0)</f>
        <v>A13</v>
      </c>
      <c r="F124" s="16">
        <v>101</v>
      </c>
      <c r="G124" s="18" t="s">
        <v>1395</v>
      </c>
      <c r="H124" s="20">
        <v>300</v>
      </c>
    </row>
    <row r="125" spans="1:8" x14ac:dyDescent="0.3">
      <c r="A125" s="16" t="s">
        <v>1165</v>
      </c>
      <c r="B125" s="16" t="str">
        <f>VLOOKUP(A125,基本信息!A:F,2,0)</f>
        <v>13000-S020458H-00</v>
      </c>
      <c r="C125" s="16">
        <f>VLOOKUP(A125,基本信息!A:F,3,0)</f>
        <v>0</v>
      </c>
      <c r="D125" s="16">
        <f>VLOOKUP(A125,基本信息!A:F,4,0)</f>
        <v>0</v>
      </c>
      <c r="E125" s="16" t="str">
        <f>VLOOKUP(A125,基本信息!A:F,6,0)</f>
        <v>A13</v>
      </c>
      <c r="F125" s="16">
        <v>101</v>
      </c>
      <c r="G125" s="18" t="s">
        <v>1395</v>
      </c>
      <c r="H125" s="20">
        <v>300</v>
      </c>
    </row>
    <row r="126" spans="1:8" x14ac:dyDescent="0.3">
      <c r="A126" s="16" t="s">
        <v>1167</v>
      </c>
      <c r="B126" s="16" t="str">
        <f>VLOOKUP(A126,基本信息!A:F,2,0)</f>
        <v>13003-S020006H-00</v>
      </c>
      <c r="C126" s="16">
        <f>VLOOKUP(A126,基本信息!A:F,3,0)</f>
        <v>0</v>
      </c>
      <c r="D126" s="16">
        <f>VLOOKUP(A126,基本信息!A:F,4,0)</f>
        <v>0</v>
      </c>
      <c r="E126" s="16" t="str">
        <f>VLOOKUP(A126,基本信息!A:F,6,0)</f>
        <v>A49</v>
      </c>
      <c r="F126" s="16">
        <v>101</v>
      </c>
      <c r="G126" s="18" t="s">
        <v>1395</v>
      </c>
      <c r="H126" s="20">
        <v>300</v>
      </c>
    </row>
    <row r="127" spans="1:8" x14ac:dyDescent="0.3">
      <c r="A127" s="16" t="s">
        <v>1169</v>
      </c>
      <c r="B127" s="16" t="str">
        <f>VLOOKUP(A127,基本信息!A:F,2,0)</f>
        <v>13003-S020013H-00</v>
      </c>
      <c r="C127" s="16">
        <f>VLOOKUP(A127,基本信息!A:F,3,0)</f>
        <v>0</v>
      </c>
      <c r="D127" s="16">
        <f>VLOOKUP(A127,基本信息!A:F,4,0)</f>
        <v>0</v>
      </c>
      <c r="E127" s="16" t="str">
        <f>VLOOKUP(A127,基本信息!A:F,6,0)</f>
        <v>A49</v>
      </c>
      <c r="F127" s="16">
        <v>101</v>
      </c>
      <c r="G127" s="18" t="s">
        <v>1395</v>
      </c>
      <c r="H127" s="20">
        <v>300</v>
      </c>
    </row>
    <row r="128" spans="1:8" x14ac:dyDescent="0.3">
      <c r="A128" s="16" t="s">
        <v>1171</v>
      </c>
      <c r="B128" s="16" t="str">
        <f>VLOOKUP(A128,基本信息!A:F,2,0)</f>
        <v>13100-S010241H-00</v>
      </c>
      <c r="C128" s="16">
        <f>VLOOKUP(A128,基本信息!A:F,3,0)</f>
        <v>0</v>
      </c>
      <c r="D128" s="16" t="str">
        <f>VLOOKUP(A128,基本信息!A:F,4,0)</f>
        <v>SAMSUNG</v>
      </c>
      <c r="E128" s="16" t="str">
        <f>VLOOKUP(A128,基本信息!A:F,6,0)</f>
        <v>A21</v>
      </c>
      <c r="F128" s="16">
        <v>101</v>
      </c>
      <c r="G128" s="18" t="s">
        <v>1395</v>
      </c>
      <c r="H128" s="20">
        <v>1000</v>
      </c>
    </row>
    <row r="129" spans="1:8" x14ac:dyDescent="0.3">
      <c r="A129" s="16" t="s">
        <v>1173</v>
      </c>
      <c r="B129" s="16" t="str">
        <f>VLOOKUP(A129,基本信息!A:F,2,0)</f>
        <v>13000-S020241H-00</v>
      </c>
      <c r="C129" s="16">
        <f>VLOOKUP(A129,基本信息!A:F,3,0)</f>
        <v>0</v>
      </c>
      <c r="D129" s="16">
        <f>VLOOKUP(A129,基本信息!A:F,4,0)</f>
        <v>0</v>
      </c>
      <c r="E129" s="16" t="str">
        <f>VLOOKUP(A129,基本信息!A:F,6,0)</f>
        <v>A13</v>
      </c>
      <c r="F129" s="16">
        <v>101</v>
      </c>
      <c r="G129" s="18" t="s">
        <v>1395</v>
      </c>
      <c r="H129" s="20">
        <v>300</v>
      </c>
    </row>
    <row r="130" spans="1:8" x14ac:dyDescent="0.3">
      <c r="A130" s="16" t="s">
        <v>1175</v>
      </c>
      <c r="B130" s="16" t="str">
        <f>VLOOKUP(A130,基本信息!A:F,2,0)</f>
        <v>13000-S020279H-00</v>
      </c>
      <c r="C130" s="16">
        <f>VLOOKUP(A130,基本信息!A:F,3,0)</f>
        <v>0</v>
      </c>
      <c r="D130" s="16">
        <f>VLOOKUP(A130,基本信息!A:F,4,0)</f>
        <v>0</v>
      </c>
      <c r="E130" s="16" t="str">
        <f>VLOOKUP(A130,基本信息!A:F,6,0)</f>
        <v>A13</v>
      </c>
      <c r="F130" s="16">
        <v>101</v>
      </c>
      <c r="G130" s="18" t="s">
        <v>1395</v>
      </c>
      <c r="H130" s="20">
        <v>300</v>
      </c>
    </row>
    <row r="131" spans="1:8" x14ac:dyDescent="0.3">
      <c r="A131" s="16" t="s">
        <v>1177</v>
      </c>
      <c r="B131" s="16" t="str">
        <f>VLOOKUP(A131,基本信息!A:F,2,0)</f>
        <v>13100-S010264H-00</v>
      </c>
      <c r="C131" s="16">
        <f>VLOOKUP(A131,基本信息!A:F,3,0)</f>
        <v>0</v>
      </c>
      <c r="D131" s="16" t="str">
        <f>VLOOKUP(A131,基本信息!A:F,4,0)</f>
        <v>SAMSUNG</v>
      </c>
      <c r="E131" s="16" t="str">
        <f>VLOOKUP(A131,基本信息!A:F,6,0)</f>
        <v>A21</v>
      </c>
      <c r="F131" s="16">
        <v>101</v>
      </c>
      <c r="G131" s="18" t="s">
        <v>1395</v>
      </c>
      <c r="H131" s="20">
        <v>500</v>
      </c>
    </row>
    <row r="132" spans="1:8" x14ac:dyDescent="0.3">
      <c r="A132" s="16" t="s">
        <v>1179</v>
      </c>
      <c r="B132" s="16" t="str">
        <f>VLOOKUP(A132,基本信息!A:F,2,0)</f>
        <v>13100-S010347H-00</v>
      </c>
      <c r="C132" s="16">
        <f>VLOOKUP(A132,基本信息!A:F,3,0)</f>
        <v>0</v>
      </c>
      <c r="D132" s="16" t="str">
        <f>VLOOKUP(A132,基本信息!A:F,4,0)</f>
        <v>SAMSUNG</v>
      </c>
      <c r="E132" s="16" t="str">
        <f>VLOOKUP(A132,基本信息!A:F,6,0)</f>
        <v>A20</v>
      </c>
      <c r="F132" s="16">
        <v>101</v>
      </c>
      <c r="G132" s="18" t="s">
        <v>1395</v>
      </c>
      <c r="H132" s="20">
        <v>1000</v>
      </c>
    </row>
    <row r="133" spans="1:8" x14ac:dyDescent="0.3">
      <c r="A133" s="16" t="s">
        <v>1181</v>
      </c>
      <c r="B133" s="16">
        <f>VLOOKUP(A133,基本信息!A:F,2,0)</f>
        <v>0</v>
      </c>
      <c r="C133" s="16">
        <f>VLOOKUP(A133,基本信息!A:F,3,0)</f>
        <v>0</v>
      </c>
      <c r="D133" s="16">
        <f>VLOOKUP(A133,基本信息!A:F,4,0)</f>
        <v>0</v>
      </c>
      <c r="E133" s="16" t="str">
        <f>VLOOKUP(A133,基本信息!A:F,6,0)</f>
        <v>A49</v>
      </c>
      <c r="F133" s="16">
        <v>101</v>
      </c>
      <c r="G133" s="18" t="s">
        <v>1395</v>
      </c>
      <c r="H133" s="20">
        <v>100</v>
      </c>
    </row>
    <row r="134" spans="1:8" x14ac:dyDescent="0.3">
      <c r="A134" s="16" t="s">
        <v>1182</v>
      </c>
      <c r="B134" s="16">
        <f>VLOOKUP(A134,基本信息!A:F,2,0)</f>
        <v>0</v>
      </c>
      <c r="C134" s="16">
        <f>VLOOKUP(A134,基本信息!A:F,3,0)</f>
        <v>0</v>
      </c>
      <c r="D134" s="16">
        <f>VLOOKUP(A134,基本信息!A:F,4,0)</f>
        <v>0</v>
      </c>
      <c r="E134" s="16" t="str">
        <f>VLOOKUP(A134,基本信息!A:F,6,0)</f>
        <v>A49</v>
      </c>
      <c r="F134" s="16">
        <v>101</v>
      </c>
      <c r="G134" s="18" t="s">
        <v>1395</v>
      </c>
      <c r="H134" s="20">
        <v>50</v>
      </c>
    </row>
    <row r="135" spans="1:8" x14ac:dyDescent="0.3">
      <c r="A135" s="16" t="s">
        <v>1183</v>
      </c>
      <c r="B135" s="16">
        <f>VLOOKUP(A135,基本信息!A:F,2,0)</f>
        <v>0</v>
      </c>
      <c r="C135" s="16">
        <f>VLOOKUP(A135,基本信息!A:F,3,0)</f>
        <v>0</v>
      </c>
      <c r="D135" s="16">
        <f>VLOOKUP(A135,基本信息!A:F,4,0)</f>
        <v>0</v>
      </c>
      <c r="E135" s="16" t="str">
        <f>VLOOKUP(A135,基本信息!A:F,6,0)</f>
        <v>A49</v>
      </c>
      <c r="F135" s="16">
        <v>101</v>
      </c>
      <c r="G135" s="18" t="s">
        <v>1395</v>
      </c>
      <c r="H135" s="20">
        <v>80</v>
      </c>
    </row>
    <row r="136" spans="1:8" x14ac:dyDescent="0.3">
      <c r="A136" s="16" t="s">
        <v>1184</v>
      </c>
      <c r="B136" s="16">
        <f>VLOOKUP(A136,基本信息!A:F,2,0)</f>
        <v>0</v>
      </c>
      <c r="C136" s="16">
        <f>VLOOKUP(A136,基本信息!A:F,3,0)</f>
        <v>0</v>
      </c>
      <c r="D136" s="16">
        <f>VLOOKUP(A136,基本信息!A:F,4,0)</f>
        <v>0</v>
      </c>
      <c r="E136" s="16" t="str">
        <f>VLOOKUP(A136,基本信息!A:F,6,0)</f>
        <v>A49</v>
      </c>
      <c r="F136" s="16">
        <v>101</v>
      </c>
      <c r="G136" s="18" t="s">
        <v>1395</v>
      </c>
      <c r="H136" s="20">
        <v>80</v>
      </c>
    </row>
    <row r="137" spans="1:8" x14ac:dyDescent="0.3">
      <c r="A137" s="16" t="s">
        <v>1185</v>
      </c>
      <c r="B137" s="16">
        <f>VLOOKUP(A137,基本信息!A:F,2,0)</f>
        <v>0</v>
      </c>
      <c r="C137" s="16">
        <f>VLOOKUP(A137,基本信息!A:F,3,0)</f>
        <v>0</v>
      </c>
      <c r="D137" s="16" t="str">
        <f>VLOOKUP(A137,基本信息!A:F,4,0)</f>
        <v>YAGEO</v>
      </c>
      <c r="E137" s="16" t="str">
        <f>VLOOKUP(A137,基本信息!A:F,6,0)</f>
        <v>A17</v>
      </c>
      <c r="F137" s="16">
        <v>101</v>
      </c>
      <c r="G137" s="18" t="s">
        <v>1395</v>
      </c>
      <c r="H137" s="20">
        <v>500</v>
      </c>
    </row>
    <row r="138" spans="1:8" x14ac:dyDescent="0.3">
      <c r="A138" s="16" t="s">
        <v>1186</v>
      </c>
      <c r="B138" s="16">
        <f>VLOOKUP(A138,基本信息!A:F,2,0)</f>
        <v>0</v>
      </c>
      <c r="C138" s="16">
        <f>VLOOKUP(A138,基本信息!A:F,3,0)</f>
        <v>0</v>
      </c>
      <c r="D138" s="16" t="str">
        <f>VLOOKUP(A138,基本信息!A:F,4,0)</f>
        <v>YAGEO</v>
      </c>
      <c r="E138" s="16" t="str">
        <f>VLOOKUP(A138,基本信息!A:F,6,0)</f>
        <v>A17</v>
      </c>
      <c r="F138" s="16">
        <v>101</v>
      </c>
      <c r="G138" s="18" t="s">
        <v>1395</v>
      </c>
      <c r="H138" s="20">
        <v>500</v>
      </c>
    </row>
    <row r="139" spans="1:8" x14ac:dyDescent="0.3">
      <c r="A139" s="16" t="s">
        <v>1187</v>
      </c>
      <c r="B139" s="16">
        <f>VLOOKUP(A139,基本信息!A:F,2,0)</f>
        <v>0</v>
      </c>
      <c r="C139" s="16">
        <f>VLOOKUP(A139,基本信息!A:F,3,0)</f>
        <v>0</v>
      </c>
      <c r="D139" s="16" t="str">
        <f>VLOOKUP(A139,基本信息!A:F,4,0)</f>
        <v>YAGEO</v>
      </c>
      <c r="E139" s="16" t="str">
        <f>VLOOKUP(A139,基本信息!A:F,6,0)</f>
        <v>A17</v>
      </c>
      <c r="F139" s="16">
        <v>101</v>
      </c>
      <c r="G139" s="18" t="s">
        <v>1395</v>
      </c>
      <c r="H139" s="20">
        <v>2000</v>
      </c>
    </row>
    <row r="140" spans="1:8" x14ac:dyDescent="0.3">
      <c r="A140" s="16" t="s">
        <v>1188</v>
      </c>
      <c r="B140" s="16">
        <f>VLOOKUP(A140,基本信息!A:F,2,0)</f>
        <v>0</v>
      </c>
      <c r="C140" s="16">
        <f>VLOOKUP(A140,基本信息!A:F,3,0)</f>
        <v>0</v>
      </c>
      <c r="D140" s="16">
        <f>VLOOKUP(A140,基本信息!A:F,4,0)</f>
        <v>0</v>
      </c>
      <c r="E140" s="16" t="str">
        <f>VLOOKUP(A140,基本信息!A:F,6,0)</f>
        <v>A49</v>
      </c>
      <c r="F140" s="16">
        <v>101</v>
      </c>
      <c r="G140" s="18" t="s">
        <v>1395</v>
      </c>
      <c r="H140" s="20">
        <v>1</v>
      </c>
    </row>
    <row r="141" spans="1:8" x14ac:dyDescent="0.3">
      <c r="A141" s="16" t="s">
        <v>1189</v>
      </c>
      <c r="B141" s="16">
        <f>VLOOKUP(A141,基本信息!A:F,2,0)</f>
        <v>0</v>
      </c>
      <c r="C141" s="16">
        <f>VLOOKUP(A141,基本信息!A:F,3,0)</f>
        <v>0</v>
      </c>
      <c r="D141" s="16">
        <f>VLOOKUP(A141,基本信息!A:F,4,0)</f>
        <v>0</v>
      </c>
      <c r="E141" s="16" t="str">
        <f>VLOOKUP(A141,基本信息!A:F,6,0)</f>
        <v>A49</v>
      </c>
      <c r="F141" s="16">
        <v>101</v>
      </c>
      <c r="G141" s="18" t="s">
        <v>1395</v>
      </c>
      <c r="H141" s="20">
        <v>95</v>
      </c>
    </row>
    <row r="142" spans="1:8" x14ac:dyDescent="0.3">
      <c r="A142" s="16" t="s">
        <v>1190</v>
      </c>
      <c r="B142" s="16">
        <f>VLOOKUP(A142,基本信息!A:F,2,0)</f>
        <v>0</v>
      </c>
      <c r="C142" s="16">
        <f>VLOOKUP(A142,基本信息!A:F,3,0)</f>
        <v>0</v>
      </c>
      <c r="D142" s="16" t="str">
        <f>VLOOKUP(A142,基本信息!A:F,4,0)</f>
        <v>YAGEO</v>
      </c>
      <c r="E142" s="16" t="str">
        <f>VLOOKUP(A142,基本信息!A:F,6,0)</f>
        <v>A07</v>
      </c>
      <c r="F142" s="16">
        <v>101</v>
      </c>
      <c r="G142" s="18" t="s">
        <v>1395</v>
      </c>
      <c r="H142" s="20">
        <v>300</v>
      </c>
    </row>
    <row r="143" spans="1:8" x14ac:dyDescent="0.3">
      <c r="A143" s="16" t="s">
        <v>1191</v>
      </c>
      <c r="B143" s="16">
        <f>VLOOKUP(A143,基本信息!A:F,2,0)</f>
        <v>0</v>
      </c>
      <c r="C143" s="16">
        <f>VLOOKUP(A143,基本信息!A:F,3,0)</f>
        <v>0</v>
      </c>
      <c r="D143" s="16" t="str">
        <f>VLOOKUP(A143,基本信息!A:F,4,0)</f>
        <v>YAGEO</v>
      </c>
      <c r="E143" s="16" t="str">
        <f>VLOOKUP(A143,基本信息!A:F,6,0)</f>
        <v>A07</v>
      </c>
      <c r="F143" s="16">
        <v>101</v>
      </c>
      <c r="G143" s="18" t="s">
        <v>1395</v>
      </c>
      <c r="H143" s="20">
        <v>600</v>
      </c>
    </row>
    <row r="144" spans="1:8" x14ac:dyDescent="0.3">
      <c r="A144" s="16" t="s">
        <v>1192</v>
      </c>
      <c r="B144" s="16">
        <f>VLOOKUP(A144,基本信息!A:F,2,0)</f>
        <v>0</v>
      </c>
      <c r="C144" s="16">
        <f>VLOOKUP(A144,基本信息!A:F,3,0)</f>
        <v>0</v>
      </c>
      <c r="D144" s="16" t="str">
        <f>VLOOKUP(A144,基本信息!A:F,4,0)</f>
        <v>YAGEO</v>
      </c>
      <c r="E144" s="16" t="str">
        <f>VLOOKUP(A144,基本信息!A:F,6,0)</f>
        <v>A07</v>
      </c>
      <c r="F144" s="16">
        <v>101</v>
      </c>
      <c r="G144" s="18" t="s">
        <v>1395</v>
      </c>
      <c r="H144" s="20">
        <v>300</v>
      </c>
    </row>
    <row r="145" spans="1:8" x14ac:dyDescent="0.3">
      <c r="A145" s="16" t="s">
        <v>1193</v>
      </c>
      <c r="B145" s="16">
        <f>VLOOKUP(A145,基本信息!A:F,2,0)</f>
        <v>0</v>
      </c>
      <c r="C145" s="16">
        <f>VLOOKUP(A145,基本信息!A:F,3,0)</f>
        <v>0</v>
      </c>
      <c r="D145" s="16" t="str">
        <f>VLOOKUP(A145,基本信息!A:F,4,0)</f>
        <v>YAGEO</v>
      </c>
      <c r="E145" s="16" t="str">
        <f>VLOOKUP(A145,基本信息!A:F,6,0)</f>
        <v>A07</v>
      </c>
      <c r="F145" s="16">
        <v>101</v>
      </c>
      <c r="G145" s="18" t="s">
        <v>1395</v>
      </c>
      <c r="H145" s="20">
        <v>300</v>
      </c>
    </row>
    <row r="146" spans="1:8" x14ac:dyDescent="0.3">
      <c r="A146" s="16" t="s">
        <v>1194</v>
      </c>
      <c r="B146" s="16">
        <f>VLOOKUP(A146,基本信息!A:F,2,0)</f>
        <v>0</v>
      </c>
      <c r="C146" s="16">
        <f>VLOOKUP(A146,基本信息!A:F,3,0)</f>
        <v>0</v>
      </c>
      <c r="D146" s="16" t="str">
        <f>VLOOKUP(A146,基本信息!A:F,4,0)</f>
        <v>YAGEO</v>
      </c>
      <c r="E146" s="16" t="str">
        <f>VLOOKUP(A146,基本信息!A:F,6,0)</f>
        <v>A07</v>
      </c>
      <c r="F146" s="16">
        <v>101</v>
      </c>
      <c r="G146" s="18" t="s">
        <v>1395</v>
      </c>
      <c r="H146" s="20">
        <v>320</v>
      </c>
    </row>
    <row r="147" spans="1:8" x14ac:dyDescent="0.3">
      <c r="A147" s="16" t="s">
        <v>1195</v>
      </c>
      <c r="B147" s="16">
        <f>VLOOKUP(A147,基本信息!A:F,2,0)</f>
        <v>0</v>
      </c>
      <c r="C147" s="16">
        <f>VLOOKUP(A147,基本信息!A:F,3,0)</f>
        <v>0</v>
      </c>
      <c r="D147" s="16" t="str">
        <f>VLOOKUP(A147,基本信息!A:F,4,0)</f>
        <v>YAGEO</v>
      </c>
      <c r="E147" s="16" t="str">
        <f>VLOOKUP(A147,基本信息!A:F,6,0)</f>
        <v>A08</v>
      </c>
      <c r="F147" s="16">
        <v>101</v>
      </c>
      <c r="G147" s="18" t="s">
        <v>1395</v>
      </c>
      <c r="H147" s="20">
        <v>300</v>
      </c>
    </row>
    <row r="148" spans="1:8" x14ac:dyDescent="0.3">
      <c r="A148" s="16" t="s">
        <v>1196</v>
      </c>
      <c r="B148" s="16">
        <f>VLOOKUP(A148,基本信息!A:F,2,0)</f>
        <v>0</v>
      </c>
      <c r="C148" s="16">
        <f>VLOOKUP(A148,基本信息!A:F,3,0)</f>
        <v>0</v>
      </c>
      <c r="D148" s="16" t="str">
        <f>VLOOKUP(A148,基本信息!A:F,4,0)</f>
        <v>YAGEO</v>
      </c>
      <c r="E148" s="16" t="str">
        <f>VLOOKUP(A148,基本信息!A:F,6,0)</f>
        <v>A08</v>
      </c>
      <c r="F148" s="16">
        <v>101</v>
      </c>
      <c r="G148" s="18" t="s">
        <v>1395</v>
      </c>
      <c r="H148" s="20">
        <v>320</v>
      </c>
    </row>
    <row r="149" spans="1:8" x14ac:dyDescent="0.3">
      <c r="A149" s="16" t="s">
        <v>1197</v>
      </c>
      <c r="B149" s="16">
        <f>VLOOKUP(A149,基本信息!A:F,2,0)</f>
        <v>0</v>
      </c>
      <c r="C149" s="16">
        <f>VLOOKUP(A149,基本信息!A:F,3,0)</f>
        <v>0</v>
      </c>
      <c r="D149" s="16" t="str">
        <f>VLOOKUP(A149,基本信息!A:F,4,0)</f>
        <v>YAGEO</v>
      </c>
      <c r="E149" s="16" t="str">
        <f>VLOOKUP(A149,基本信息!A:F,6,0)</f>
        <v>A09</v>
      </c>
      <c r="F149" s="16">
        <v>101</v>
      </c>
      <c r="G149" s="18" t="s">
        <v>1395</v>
      </c>
      <c r="H149" s="20">
        <v>300</v>
      </c>
    </row>
    <row r="150" spans="1:8" x14ac:dyDescent="0.3">
      <c r="A150" s="16" t="s">
        <v>1198</v>
      </c>
      <c r="B150" s="16">
        <f>VLOOKUP(A150,基本信息!A:F,2,0)</f>
        <v>0</v>
      </c>
      <c r="C150" s="16">
        <f>VLOOKUP(A150,基本信息!A:F,3,0)</f>
        <v>0</v>
      </c>
      <c r="D150" s="16" t="str">
        <f>VLOOKUP(A150,基本信息!A:F,4,0)</f>
        <v>YAGEO</v>
      </c>
      <c r="E150" s="16" t="str">
        <f>VLOOKUP(A150,基本信息!A:F,6,0)</f>
        <v>A09</v>
      </c>
      <c r="F150" s="16">
        <v>101</v>
      </c>
      <c r="G150" s="18" t="s">
        <v>1395</v>
      </c>
      <c r="H150" s="20">
        <v>600</v>
      </c>
    </row>
    <row r="151" spans="1:8" x14ac:dyDescent="0.3">
      <c r="A151" s="16" t="s">
        <v>1199</v>
      </c>
      <c r="B151" s="16">
        <f>VLOOKUP(A151,基本信息!A:F,2,0)</f>
        <v>0</v>
      </c>
      <c r="C151" s="16">
        <f>VLOOKUP(A151,基本信息!A:F,3,0)</f>
        <v>0</v>
      </c>
      <c r="D151" s="16" t="str">
        <f>VLOOKUP(A151,基本信息!A:F,4,0)</f>
        <v>YAGEO</v>
      </c>
      <c r="E151" s="16" t="str">
        <f>VLOOKUP(A151,基本信息!A:F,6,0)</f>
        <v>A09</v>
      </c>
      <c r="F151" s="16">
        <v>101</v>
      </c>
      <c r="G151" s="18" t="s">
        <v>1395</v>
      </c>
      <c r="H151" s="20">
        <v>600</v>
      </c>
    </row>
    <row r="152" spans="1:8" x14ac:dyDescent="0.3">
      <c r="A152" s="16" t="s">
        <v>1200</v>
      </c>
      <c r="B152" s="16">
        <f>VLOOKUP(A152,基本信息!A:F,2,0)</f>
        <v>0</v>
      </c>
      <c r="C152" s="16">
        <f>VLOOKUP(A152,基本信息!A:F,3,0)</f>
        <v>0</v>
      </c>
      <c r="D152" s="16" t="str">
        <f>VLOOKUP(A152,基本信息!A:F,4,0)</f>
        <v>YAGEO</v>
      </c>
      <c r="E152" s="16" t="str">
        <f>VLOOKUP(A152,基本信息!A:F,6,0)</f>
        <v>A09</v>
      </c>
      <c r="F152" s="16">
        <v>101</v>
      </c>
      <c r="G152" s="18" t="s">
        <v>1395</v>
      </c>
      <c r="H152" s="20">
        <v>480</v>
      </c>
    </row>
    <row r="153" spans="1:8" x14ac:dyDescent="0.3">
      <c r="A153" s="16" t="s">
        <v>1201</v>
      </c>
      <c r="B153" s="16">
        <f>VLOOKUP(A153,基本信息!A:F,2,0)</f>
        <v>0</v>
      </c>
      <c r="C153" s="16">
        <f>VLOOKUP(A153,基本信息!A:F,3,0)</f>
        <v>0</v>
      </c>
      <c r="D153" s="16" t="str">
        <f>VLOOKUP(A153,基本信息!A:F,4,0)</f>
        <v>YAGEO</v>
      </c>
      <c r="E153" s="16" t="str">
        <f>VLOOKUP(A153,基本信息!A:F,6,0)</f>
        <v>A10</v>
      </c>
      <c r="F153" s="16">
        <v>101</v>
      </c>
      <c r="G153" s="18" t="s">
        <v>1395</v>
      </c>
      <c r="H153" s="20">
        <v>300</v>
      </c>
    </row>
    <row r="154" spans="1:8" x14ac:dyDescent="0.3">
      <c r="A154" s="16" t="s">
        <v>1202</v>
      </c>
      <c r="B154" s="16">
        <f>VLOOKUP(A154,基本信息!A:F,2,0)</f>
        <v>0</v>
      </c>
      <c r="C154" s="16">
        <f>VLOOKUP(A154,基本信息!A:F,3,0)</f>
        <v>0</v>
      </c>
      <c r="D154" s="16" t="str">
        <f>VLOOKUP(A154,基本信息!A:F,4,0)</f>
        <v>YAGEO</v>
      </c>
      <c r="E154" s="16" t="str">
        <f>VLOOKUP(A154,基本信息!A:F,6,0)</f>
        <v>A10</v>
      </c>
      <c r="F154" s="16">
        <v>101</v>
      </c>
      <c r="G154" s="18" t="s">
        <v>1395</v>
      </c>
      <c r="H154" s="20">
        <v>600</v>
      </c>
    </row>
    <row r="155" spans="1:8" x14ac:dyDescent="0.3">
      <c r="A155" s="16" t="s">
        <v>1203</v>
      </c>
      <c r="B155" s="16">
        <f>VLOOKUP(A155,基本信息!A:F,2,0)</f>
        <v>0</v>
      </c>
      <c r="C155" s="16">
        <f>VLOOKUP(A155,基本信息!A:F,3,0)</f>
        <v>0</v>
      </c>
      <c r="D155" s="16" t="str">
        <f>VLOOKUP(A155,基本信息!A:F,4,0)</f>
        <v>YAGEO</v>
      </c>
      <c r="E155" s="16" t="str">
        <f>VLOOKUP(A155,基本信息!A:F,6,0)</f>
        <v>A10</v>
      </c>
      <c r="F155" s="16">
        <v>101</v>
      </c>
      <c r="G155" s="18" t="s">
        <v>1395</v>
      </c>
      <c r="H155" s="20">
        <v>300</v>
      </c>
    </row>
    <row r="156" spans="1:8" x14ac:dyDescent="0.3">
      <c r="A156" s="16" t="s">
        <v>1204</v>
      </c>
      <c r="B156" s="16">
        <f>VLOOKUP(A156,基本信息!A:F,2,0)</f>
        <v>0</v>
      </c>
      <c r="C156" s="16">
        <f>VLOOKUP(A156,基本信息!A:F,3,0)</f>
        <v>0</v>
      </c>
      <c r="D156" s="16" t="str">
        <f>VLOOKUP(A156,基本信息!A:F,4,0)</f>
        <v>YAGEO</v>
      </c>
      <c r="E156" s="16" t="str">
        <f>VLOOKUP(A156,基本信息!A:F,6,0)</f>
        <v>A10</v>
      </c>
      <c r="F156" s="16">
        <v>101</v>
      </c>
      <c r="G156" s="18" t="s">
        <v>1395</v>
      </c>
      <c r="H156" s="20">
        <v>300</v>
      </c>
    </row>
    <row r="157" spans="1:8" x14ac:dyDescent="0.3">
      <c r="A157" s="16" t="s">
        <v>1205</v>
      </c>
      <c r="B157" s="16">
        <f>VLOOKUP(A157,基本信息!A:F,2,0)</f>
        <v>0</v>
      </c>
      <c r="C157" s="16">
        <f>VLOOKUP(A157,基本信息!A:F,3,0)</f>
        <v>0</v>
      </c>
      <c r="D157" s="16" t="str">
        <f>VLOOKUP(A157,基本信息!A:F,4,0)</f>
        <v>YAGEO</v>
      </c>
      <c r="E157" s="16" t="str">
        <f>VLOOKUP(A157,基本信息!A:F,6,0)</f>
        <v>A10</v>
      </c>
      <c r="F157" s="16">
        <v>101</v>
      </c>
      <c r="G157" s="18" t="s">
        <v>1395</v>
      </c>
      <c r="H157" s="20">
        <v>300</v>
      </c>
    </row>
    <row r="158" spans="1:8" x14ac:dyDescent="0.3">
      <c r="A158" s="16" t="s">
        <v>1206</v>
      </c>
      <c r="B158" s="16">
        <f>VLOOKUP(A158,基本信息!A:F,2,0)</f>
        <v>0</v>
      </c>
      <c r="C158" s="16">
        <f>VLOOKUP(A158,基本信息!A:F,3,0)</f>
        <v>0</v>
      </c>
      <c r="D158" s="16" t="str">
        <f>VLOOKUP(A158,基本信息!A:F,4,0)</f>
        <v>YAGEO</v>
      </c>
      <c r="E158" s="16" t="str">
        <f>VLOOKUP(A158,基本信息!A:F,6,0)</f>
        <v>A10</v>
      </c>
      <c r="F158" s="16">
        <v>101</v>
      </c>
      <c r="G158" s="18" t="s">
        <v>1395</v>
      </c>
      <c r="H158" s="20">
        <v>600</v>
      </c>
    </row>
    <row r="159" spans="1:8" x14ac:dyDescent="0.3">
      <c r="A159" s="16" t="s">
        <v>1207</v>
      </c>
      <c r="B159" s="16">
        <f>VLOOKUP(A159,基本信息!A:F,2,0)</f>
        <v>0</v>
      </c>
      <c r="C159" s="16">
        <f>VLOOKUP(A159,基本信息!A:F,3,0)</f>
        <v>0</v>
      </c>
      <c r="D159" s="16" t="str">
        <f>VLOOKUP(A159,基本信息!A:F,4,0)</f>
        <v>YAGEO</v>
      </c>
      <c r="E159" s="16" t="str">
        <f>VLOOKUP(A159,基本信息!A:F,6,0)</f>
        <v>A10</v>
      </c>
      <c r="F159" s="16">
        <v>101</v>
      </c>
      <c r="G159" s="18" t="s">
        <v>1395</v>
      </c>
      <c r="H159" s="20">
        <v>330</v>
      </c>
    </row>
    <row r="160" spans="1:8" x14ac:dyDescent="0.3">
      <c r="A160" s="16" t="s">
        <v>1208</v>
      </c>
      <c r="B160" s="16">
        <f>VLOOKUP(A160,基本信息!A:F,2,0)</f>
        <v>0</v>
      </c>
      <c r="C160" s="16">
        <f>VLOOKUP(A160,基本信息!A:F,3,0)</f>
        <v>0</v>
      </c>
      <c r="D160" s="16" t="str">
        <f>VLOOKUP(A160,基本信息!A:F,4,0)</f>
        <v>YAGEO</v>
      </c>
      <c r="E160" s="16" t="str">
        <f>VLOOKUP(A160,基本信息!A:F,6,0)</f>
        <v>A11</v>
      </c>
      <c r="F160" s="16">
        <v>101</v>
      </c>
      <c r="G160" s="18" t="s">
        <v>1395</v>
      </c>
      <c r="H160" s="20">
        <v>600</v>
      </c>
    </row>
    <row r="161" spans="1:8" x14ac:dyDescent="0.3">
      <c r="A161" s="16" t="s">
        <v>1209</v>
      </c>
      <c r="B161" s="16">
        <f>VLOOKUP(A161,基本信息!A:F,2,0)</f>
        <v>0</v>
      </c>
      <c r="C161" s="16">
        <f>VLOOKUP(A161,基本信息!A:F,3,0)</f>
        <v>0</v>
      </c>
      <c r="D161" s="16" t="str">
        <f>VLOOKUP(A161,基本信息!A:F,4,0)</f>
        <v>YAGEO</v>
      </c>
      <c r="E161" s="16" t="str">
        <f>VLOOKUP(A161,基本信息!A:F,6,0)</f>
        <v>A12</v>
      </c>
      <c r="F161" s="16">
        <v>101</v>
      </c>
      <c r="G161" s="18" t="s">
        <v>1395</v>
      </c>
      <c r="H161" s="20">
        <v>1300</v>
      </c>
    </row>
    <row r="162" spans="1:8" x14ac:dyDescent="0.3">
      <c r="A162" s="16" t="s">
        <v>1210</v>
      </c>
      <c r="B162" s="16">
        <f>VLOOKUP(A162,基本信息!A:F,2,0)</f>
        <v>0</v>
      </c>
      <c r="C162" s="16">
        <f>VLOOKUP(A162,基本信息!A:F,3,0)</f>
        <v>0</v>
      </c>
      <c r="D162" s="16" t="str">
        <f>VLOOKUP(A162,基本信息!A:F,4,0)</f>
        <v>TA-I</v>
      </c>
      <c r="E162" s="16" t="str">
        <f>VLOOKUP(A162,基本信息!A:F,6,0)</f>
        <v>A12</v>
      </c>
      <c r="F162" s="16">
        <v>101</v>
      </c>
      <c r="G162" s="18" t="s">
        <v>1395</v>
      </c>
      <c r="H162" s="20">
        <v>300</v>
      </c>
    </row>
    <row r="163" spans="1:8" x14ac:dyDescent="0.3">
      <c r="A163" s="16" t="s">
        <v>1211</v>
      </c>
      <c r="B163" s="16">
        <f>VLOOKUP(A163,基本信息!A:F,2,0)</f>
        <v>0</v>
      </c>
      <c r="C163" s="16">
        <f>VLOOKUP(A163,基本信息!A:F,3,0)</f>
        <v>0</v>
      </c>
      <c r="D163" s="16" t="str">
        <f>VLOOKUP(A163,基本信息!A:F,4,0)</f>
        <v>TA-I</v>
      </c>
      <c r="E163" s="16" t="str">
        <f>VLOOKUP(A163,基本信息!A:F,6,0)</f>
        <v>A12</v>
      </c>
      <c r="F163" s="16">
        <v>101</v>
      </c>
      <c r="G163" s="18" t="s">
        <v>1395</v>
      </c>
      <c r="H163" s="20">
        <v>300</v>
      </c>
    </row>
    <row r="164" spans="1:8" x14ac:dyDescent="0.3">
      <c r="A164" s="16" t="s">
        <v>1212</v>
      </c>
      <c r="B164" s="16">
        <f>VLOOKUP(A164,基本信息!A:F,2,0)</f>
        <v>0</v>
      </c>
      <c r="C164" s="16">
        <f>VLOOKUP(A164,基本信息!A:F,3,0)</f>
        <v>0</v>
      </c>
      <c r="D164" s="16" t="str">
        <f>VLOOKUP(A164,基本信息!A:F,4,0)</f>
        <v>TA-I</v>
      </c>
      <c r="E164" s="16" t="str">
        <f>VLOOKUP(A164,基本信息!A:F,6,0)</f>
        <v>A12</v>
      </c>
      <c r="F164" s="16">
        <v>101</v>
      </c>
      <c r="G164" s="18" t="s">
        <v>1395</v>
      </c>
      <c r="H164" s="20">
        <v>300</v>
      </c>
    </row>
    <row r="165" spans="1:8" x14ac:dyDescent="0.3">
      <c r="A165" s="16" t="s">
        <v>1213</v>
      </c>
      <c r="B165" s="16">
        <f>VLOOKUP(A165,基本信息!A:F,2,0)</f>
        <v>0</v>
      </c>
      <c r="C165" s="16">
        <f>VLOOKUP(A165,基本信息!A:F,3,0)</f>
        <v>0</v>
      </c>
      <c r="D165" s="16" t="str">
        <f>VLOOKUP(A165,基本信息!A:F,4,0)</f>
        <v>TA-I</v>
      </c>
      <c r="E165" s="16" t="str">
        <f>VLOOKUP(A165,基本信息!A:F,6,0)</f>
        <v>A12</v>
      </c>
      <c r="F165" s="16">
        <v>101</v>
      </c>
      <c r="G165" s="18" t="s">
        <v>1395</v>
      </c>
      <c r="H165" s="20">
        <v>300</v>
      </c>
    </row>
    <row r="166" spans="1:8" x14ac:dyDescent="0.3">
      <c r="A166" s="16" t="s">
        <v>1214</v>
      </c>
      <c r="B166" s="16">
        <f>VLOOKUP(A166,基本信息!A:F,2,0)</f>
        <v>0</v>
      </c>
      <c r="C166" s="16">
        <f>VLOOKUP(A166,基本信息!A:F,3,0)</f>
        <v>0</v>
      </c>
      <c r="D166" s="16" t="str">
        <f>VLOOKUP(A166,基本信息!A:F,4,0)</f>
        <v>TA-I</v>
      </c>
      <c r="E166" s="16" t="str">
        <f>VLOOKUP(A166,基本信息!A:F,6,0)</f>
        <v>A12</v>
      </c>
      <c r="F166" s="16">
        <v>101</v>
      </c>
      <c r="G166" s="18" t="s">
        <v>1395</v>
      </c>
      <c r="H166" s="20">
        <v>300</v>
      </c>
    </row>
    <row r="167" spans="1:8" x14ac:dyDescent="0.3">
      <c r="A167" s="16" t="s">
        <v>1215</v>
      </c>
      <c r="B167" s="16">
        <f>VLOOKUP(A167,基本信息!A:F,2,0)</f>
        <v>0</v>
      </c>
      <c r="C167" s="16">
        <f>VLOOKUP(A167,基本信息!A:F,3,0)</f>
        <v>0</v>
      </c>
      <c r="D167" s="16">
        <f>VLOOKUP(A167,基本信息!A:F,4,0)</f>
        <v>0</v>
      </c>
      <c r="E167" s="16" t="str">
        <f>VLOOKUP(A167,基本信息!A:F,6,0)</f>
        <v>A49</v>
      </c>
      <c r="F167" s="16">
        <v>101</v>
      </c>
      <c r="G167" s="18" t="s">
        <v>1395</v>
      </c>
      <c r="H167" s="20">
        <v>10</v>
      </c>
    </row>
    <row r="168" spans="1:8" x14ac:dyDescent="0.3">
      <c r="A168" s="16" t="s">
        <v>1216</v>
      </c>
      <c r="B168" s="16">
        <f>VLOOKUP(A168,基本信息!A:F,2,0)</f>
        <v>0</v>
      </c>
      <c r="C168" s="16">
        <f>VLOOKUP(A168,基本信息!A:F,3,0)</f>
        <v>0</v>
      </c>
      <c r="D168" s="16" t="str">
        <f>VLOOKUP(A168,基本信息!A:F,4,0)</f>
        <v>PTTC</v>
      </c>
      <c r="E168" s="16" t="str">
        <f>VLOOKUP(A168,基本信息!A:F,6,0)</f>
        <v>A33</v>
      </c>
      <c r="F168" s="16">
        <v>101</v>
      </c>
      <c r="G168" s="18" t="s">
        <v>1395</v>
      </c>
      <c r="H168" s="20">
        <v>240</v>
      </c>
    </row>
    <row r="169" spans="1:8" x14ac:dyDescent="0.3">
      <c r="A169" s="16" t="s">
        <v>1217</v>
      </c>
      <c r="B169" s="16">
        <f>VLOOKUP(A169,基本信息!A:F,2,0)</f>
        <v>0</v>
      </c>
      <c r="C169" s="16">
        <f>VLOOKUP(A169,基本信息!A:F,3,0)</f>
        <v>0</v>
      </c>
      <c r="D169" s="16" t="str">
        <f>VLOOKUP(A169,基本信息!A:F,4,0)</f>
        <v>WALSIN</v>
      </c>
      <c r="E169" s="16" t="str">
        <f>VLOOKUP(A169,基本信息!A:F,6,0)</f>
        <v>A14</v>
      </c>
      <c r="F169" s="16">
        <v>101</v>
      </c>
      <c r="G169" s="18" t="s">
        <v>1395</v>
      </c>
      <c r="H169" s="20">
        <v>600</v>
      </c>
    </row>
    <row r="170" spans="1:8" x14ac:dyDescent="0.3">
      <c r="A170" s="16" t="s">
        <v>1218</v>
      </c>
      <c r="B170" s="16">
        <f>VLOOKUP(A170,基本信息!A:F,2,0)</f>
        <v>0</v>
      </c>
      <c r="C170" s="16">
        <f>VLOOKUP(A170,基本信息!A:F,3,0)</f>
        <v>0</v>
      </c>
      <c r="D170" s="16" t="str">
        <f>VLOOKUP(A170,基本信息!A:F,4,0)</f>
        <v>WALSIN</v>
      </c>
      <c r="E170" s="16" t="str">
        <f>VLOOKUP(A170,基本信息!A:F,6,0)</f>
        <v>A14</v>
      </c>
      <c r="F170" s="16">
        <v>101</v>
      </c>
      <c r="G170" s="18" t="s">
        <v>1395</v>
      </c>
      <c r="H170" s="20">
        <v>600</v>
      </c>
    </row>
    <row r="171" spans="1:8" x14ac:dyDescent="0.3">
      <c r="A171" s="16" t="s">
        <v>1219</v>
      </c>
      <c r="B171" s="16">
        <f>VLOOKUP(A171,基本信息!A:F,2,0)</f>
        <v>0</v>
      </c>
      <c r="C171" s="16">
        <f>VLOOKUP(A171,基本信息!A:F,3,0)</f>
        <v>0</v>
      </c>
      <c r="D171" s="16" t="str">
        <f>VLOOKUP(A171,基本信息!A:F,4,0)</f>
        <v>WALSIN</v>
      </c>
      <c r="E171" s="16" t="str">
        <f>VLOOKUP(A171,基本信息!A:F,6,0)</f>
        <v>A14</v>
      </c>
      <c r="F171" s="16">
        <v>101</v>
      </c>
      <c r="G171" s="18" t="s">
        <v>1395</v>
      </c>
      <c r="H171" s="20">
        <v>600</v>
      </c>
    </row>
    <row r="172" spans="1:8" x14ac:dyDescent="0.3">
      <c r="A172" s="16" t="s">
        <v>1220</v>
      </c>
      <c r="B172" s="16">
        <f>VLOOKUP(A172,基本信息!A:F,2,0)</f>
        <v>0</v>
      </c>
      <c r="C172" s="16">
        <f>VLOOKUP(A172,基本信息!A:F,3,0)</f>
        <v>0</v>
      </c>
      <c r="D172" s="16" t="str">
        <f>VLOOKUP(A172,基本信息!A:F,4,0)</f>
        <v>WALSIN</v>
      </c>
      <c r="E172" s="16" t="str">
        <f>VLOOKUP(A172,基本信息!A:F,6,0)</f>
        <v>A14</v>
      </c>
      <c r="F172" s="16">
        <v>101</v>
      </c>
      <c r="G172" s="18" t="s">
        <v>1395</v>
      </c>
      <c r="H172" s="20">
        <v>600</v>
      </c>
    </row>
    <row r="173" spans="1:8" x14ac:dyDescent="0.3">
      <c r="A173" s="16" t="s">
        <v>591</v>
      </c>
      <c r="B173" s="16" t="str">
        <f>VLOOKUP(A173,基本信息!A:F,2,0)</f>
        <v>13100-S070014H-00</v>
      </c>
      <c r="C173" s="16" t="str">
        <f>VLOOKUP(A173,基本信息!A:F,3,0)</f>
        <v>C/C,2.2UF,6.3V,20%,X5R,0402,HOLYSTONE,HF</v>
      </c>
      <c r="D173" s="16" t="str">
        <f>VLOOKUP(A173,基本信息!A:F,4,0)</f>
        <v>HOLYSTONE</v>
      </c>
      <c r="E173" s="16" t="str">
        <f>VLOOKUP(A173,基本信息!A:F,6,0)</f>
        <v>A15</v>
      </c>
      <c r="F173" s="16">
        <v>101</v>
      </c>
      <c r="G173" s="18" t="s">
        <v>1395</v>
      </c>
      <c r="H173" s="20">
        <v>1000</v>
      </c>
    </row>
    <row r="174" spans="1:8" x14ac:dyDescent="0.3">
      <c r="A174" s="16" t="s">
        <v>609</v>
      </c>
      <c r="B174" s="16" t="str">
        <f>VLOOKUP(A174,基本信息!A:F,2,0)</f>
        <v>13100-S010235H-00</v>
      </c>
      <c r="C174" s="16" t="str">
        <f>VLOOKUP(A174,基本信息!A:F,3,0)</f>
        <v>C/C,0402,470pF,5%,50V,NP0,HF,SAMSUNG</v>
      </c>
      <c r="D174" s="16" t="str">
        <f>VLOOKUP(A174,基本信息!A:F,4,0)</f>
        <v>SAMSUNG</v>
      </c>
      <c r="E174" s="16" t="str">
        <f>VLOOKUP(A174,基本信息!A:F,6,0)</f>
        <v>A20</v>
      </c>
      <c r="F174" s="16">
        <v>101</v>
      </c>
      <c r="G174" s="18" t="s">
        <v>1395</v>
      </c>
      <c r="H174" s="20">
        <v>600</v>
      </c>
    </row>
    <row r="175" spans="1:8" x14ac:dyDescent="0.3">
      <c r="A175" s="16" t="s">
        <v>475</v>
      </c>
      <c r="B175" s="16" t="str">
        <f>VLOOKUP(A175,基本信息!A:F,2,0)</f>
        <v>13000-S020422H-00</v>
      </c>
      <c r="C175" s="16" t="str">
        <f>VLOOKUP(A175,基本信息!A:F,3,0)</f>
        <v>RES,44.2K,1%,0402,RTT024422FTH,Ralec,HF</v>
      </c>
      <c r="D175" s="16" t="str">
        <f>VLOOKUP(A175,基本信息!A:F,4,0)</f>
        <v>Ralec</v>
      </c>
      <c r="E175" s="16" t="str">
        <f>VLOOKUP(A175,基本信息!A:F,6,0)</f>
        <v>A13</v>
      </c>
      <c r="F175" s="16">
        <v>101</v>
      </c>
      <c r="G175" s="18" t="s">
        <v>1395</v>
      </c>
      <c r="H175" s="20">
        <v>600</v>
      </c>
    </row>
    <row r="176" spans="1:8" x14ac:dyDescent="0.3">
      <c r="A176" s="16" t="s">
        <v>1249</v>
      </c>
      <c r="B176" s="16">
        <f>VLOOKUP(A176,基本信息!A:F,2,0)</f>
        <v>0</v>
      </c>
      <c r="C176" s="16" t="str">
        <f>VLOOKUP(A176,基本信息!A:F,3,0)</f>
        <v>H2.2, Ø4.6</v>
      </c>
      <c r="D176" s="16" t="str">
        <f>VLOOKUP(A176,基本信息!A:F,4,0)</f>
        <v>HARMONY MOUNTAINS</v>
      </c>
      <c r="E176" s="16" t="str">
        <f>VLOOKUP(A176,基本信息!A:F,6,0)</f>
        <v>A46</v>
      </c>
      <c r="F176" s="16">
        <v>101</v>
      </c>
      <c r="G176" s="18" t="s">
        <v>1395</v>
      </c>
      <c r="H176" s="20">
        <v>400</v>
      </c>
    </row>
    <row r="177" spans="1:8" x14ac:dyDescent="0.3">
      <c r="A177" s="16" t="s">
        <v>1251</v>
      </c>
      <c r="B177" s="16">
        <f>VLOOKUP(A177,基本信息!A:F,2,0)</f>
        <v>0</v>
      </c>
      <c r="C177" s="16" t="str">
        <f>VLOOKUP(A177,基本信息!A:F,3,0)</f>
        <v>H2.9, Ø5</v>
      </c>
      <c r="D177" s="16" t="str">
        <f>VLOOKUP(A177,基本信息!A:F,4,0)</f>
        <v>HARMONY MOUNTAINS</v>
      </c>
      <c r="E177" s="16" t="str">
        <f>VLOOKUP(A177,基本信息!A:F,6,0)</f>
        <v>A46</v>
      </c>
      <c r="F177" s="16">
        <v>101</v>
      </c>
      <c r="G177" s="18" t="s">
        <v>1395</v>
      </c>
      <c r="H177" s="20">
        <v>80</v>
      </c>
    </row>
    <row r="178" spans="1:8" x14ac:dyDescent="0.3">
      <c r="A178" s="16" t="s">
        <v>1253</v>
      </c>
      <c r="B178" s="16">
        <f>VLOOKUP(A178,基本信息!A:F,2,0)</f>
        <v>0</v>
      </c>
      <c r="C178" s="16" t="str">
        <f>VLOOKUP(A178,基本信息!A:F,3,0)</f>
        <v>8P</v>
      </c>
      <c r="D178" s="16" t="str">
        <f>VLOOKUP(A178,基本信息!A:F,4,0)</f>
        <v>LUXSHARE-ICT</v>
      </c>
      <c r="E178" s="16" t="str">
        <f>VLOOKUP(A178,基本信息!A:F,6,0)</f>
        <v>A47</v>
      </c>
      <c r="F178" s="16">
        <v>101</v>
      </c>
      <c r="G178" s="18" t="s">
        <v>1395</v>
      </c>
      <c r="H178" s="20">
        <v>12</v>
      </c>
    </row>
    <row r="179" spans="1:8" x14ac:dyDescent="0.3">
      <c r="A179" s="16" t="s">
        <v>1256</v>
      </c>
      <c r="B179" s="16">
        <f>VLOOKUP(A179,基本信息!A:F,2,0)</f>
        <v>0</v>
      </c>
      <c r="C179" s="16" t="str">
        <f>VLOOKUP(A179,基本信息!A:F,3,0)</f>
        <v>10P</v>
      </c>
      <c r="D179" s="16" t="str">
        <f>VLOOKUP(A179,基本信息!A:F,4,0)</f>
        <v>LUXSHARE-ICT</v>
      </c>
      <c r="E179" s="16" t="str">
        <f>VLOOKUP(A179,基本信息!A:F,6,0)</f>
        <v>A47</v>
      </c>
      <c r="F179" s="16">
        <v>101</v>
      </c>
      <c r="G179" s="18" t="s">
        <v>1395</v>
      </c>
      <c r="H179" s="20">
        <v>12</v>
      </c>
    </row>
    <row r="180" spans="1:8" x14ac:dyDescent="0.3">
      <c r="A180" s="16" t="s">
        <v>347</v>
      </c>
      <c r="B180" s="16" t="str">
        <f>VLOOKUP(A180,基本信息!A:F,2,0)</f>
        <v>13000-S000041H-00</v>
      </c>
      <c r="C180" s="16" t="str">
        <f>VLOOKUP(A180,基本信息!A:F,3,0)</f>
        <v>0201,100K,1%,RC0201FR-07100KL,YAGEO</v>
      </c>
      <c r="D180" s="16" t="str">
        <f>VLOOKUP(A180,基本信息!A:F,4,0)</f>
        <v>YAGEO</v>
      </c>
      <c r="E180" s="16" t="str">
        <f>VLOOKUP(A180,基本信息!A:F,6,0)</f>
        <v>A02</v>
      </c>
      <c r="F180" s="16">
        <v>101</v>
      </c>
      <c r="G180" s="18" t="s">
        <v>1394</v>
      </c>
      <c r="H180" s="21">
        <v>2100</v>
      </c>
    </row>
    <row r="181" spans="1:8" x14ac:dyDescent="0.3">
      <c r="A181" s="16" t="s">
        <v>361</v>
      </c>
      <c r="B181" s="16" t="str">
        <f>VLOOKUP(A181,基本信息!A:F,2,0)</f>
        <v>13000-S000052H-00</v>
      </c>
      <c r="C181" s="16" t="str">
        <f>VLOOKUP(A181,基本信息!A:F,3,0)</f>
        <v>RES,0201,100R,1%,RC0201FR-07100RL,HF</v>
      </c>
      <c r="D181" s="16" t="str">
        <f>VLOOKUP(A181,基本信息!A:F,4,0)</f>
        <v>YAGEO</v>
      </c>
      <c r="E181" s="16" t="str">
        <f>VLOOKUP(A181,基本信息!A:F,6,0)</f>
        <v>A02</v>
      </c>
      <c r="F181" s="16">
        <v>101</v>
      </c>
      <c r="G181" s="18" t="s">
        <v>1394</v>
      </c>
      <c r="H181" s="21">
        <v>1400</v>
      </c>
    </row>
    <row r="182" spans="1:8" x14ac:dyDescent="0.3">
      <c r="A182" s="16" t="s">
        <v>428</v>
      </c>
      <c r="B182" s="16" t="str">
        <f>VLOOKUP(A182,基本信息!A:F,2,0)</f>
        <v>13000-S000044H-00</v>
      </c>
      <c r="C182" s="16" t="str">
        <f>VLOOKUP(A182,基本信息!A:F,3,0)</f>
        <v>0201,10K,1%,1/20W,RC0201FR-0710KL,YAGEO</v>
      </c>
      <c r="D182" s="16" t="str">
        <f>VLOOKUP(A182,基本信息!A:F,4,0)</f>
        <v>YAGEO</v>
      </c>
      <c r="E182" s="16" t="str">
        <f>VLOOKUP(A182,基本信息!A:F,6,0)</f>
        <v>A02</v>
      </c>
      <c r="F182" s="16">
        <v>101</v>
      </c>
      <c r="G182" s="18" t="s">
        <v>1394</v>
      </c>
      <c r="H182" s="21">
        <v>1100</v>
      </c>
    </row>
    <row r="183" spans="1:8" x14ac:dyDescent="0.3">
      <c r="A183" s="16" t="s">
        <v>398</v>
      </c>
      <c r="B183" s="16" t="str">
        <f>VLOOKUP(A183,基本信息!A:F,2,0)</f>
        <v>13000-S001493H-00</v>
      </c>
      <c r="C183" s="16" t="str">
        <f>VLOOKUP(A183,基本信息!A:F,3,0)</f>
        <v>RES,0201,113R,1%,1/20W,HF,YAGEO</v>
      </c>
      <c r="D183" s="16" t="str">
        <f>VLOOKUP(A183,基本信息!A:F,4,0)</f>
        <v>YAGEO</v>
      </c>
      <c r="E183" s="16" t="str">
        <f>VLOOKUP(A183,基本信息!A:F,6,0)</f>
        <v>A02</v>
      </c>
      <c r="F183" s="16">
        <v>101</v>
      </c>
      <c r="G183" s="18" t="s">
        <v>1394</v>
      </c>
      <c r="H183" s="21">
        <v>600</v>
      </c>
    </row>
    <row r="184" spans="1:8" x14ac:dyDescent="0.3">
      <c r="A184" s="16" t="s">
        <v>438</v>
      </c>
      <c r="B184" s="16" t="str">
        <f>VLOOKUP(A184,基本信息!A:F,2,0)</f>
        <v>13000-S001486H-00</v>
      </c>
      <c r="C184" s="16" t="str">
        <f>VLOOKUP(A184,基本信息!A:F,3,0)</f>
        <v>RES,0201,121R,1%,1/20W,HF,YAGEO</v>
      </c>
      <c r="D184" s="16" t="str">
        <f>VLOOKUP(A184,基本信息!A:F,4,0)</f>
        <v>YAGEO</v>
      </c>
      <c r="E184" s="16" t="str">
        <f>VLOOKUP(A184,基本信息!A:F,6,0)</f>
        <v>A02</v>
      </c>
      <c r="F184" s="16">
        <v>101</v>
      </c>
      <c r="G184" s="18" t="s">
        <v>1394</v>
      </c>
      <c r="H184" s="21">
        <v>600</v>
      </c>
    </row>
    <row r="185" spans="1:8" x14ac:dyDescent="0.3">
      <c r="A185" s="16" t="s">
        <v>392</v>
      </c>
      <c r="B185" s="16" t="str">
        <f>VLOOKUP(A185,基本信息!A:F,2,0)</f>
        <v>13000-S001484H-00</v>
      </c>
      <c r="C185" s="16" t="str">
        <f>VLOOKUP(A185,基本信息!A:F,3,0)</f>
        <v>RES,0201,150R,1%,1/20W,HF,YAGEO</v>
      </c>
      <c r="D185" s="16" t="str">
        <f>VLOOKUP(A185,基本信息!A:F,4,0)</f>
        <v>YAGEO</v>
      </c>
      <c r="E185" s="16" t="str">
        <f>VLOOKUP(A185,基本信息!A:F,6,0)</f>
        <v>A02</v>
      </c>
      <c r="F185" s="16">
        <v>101</v>
      </c>
      <c r="G185" s="18" t="s">
        <v>1394</v>
      </c>
      <c r="H185" s="21">
        <v>600</v>
      </c>
    </row>
    <row r="186" spans="1:8" x14ac:dyDescent="0.3">
      <c r="A186" s="16" t="s">
        <v>383</v>
      </c>
      <c r="B186" s="16" t="str">
        <f>VLOOKUP(A186,基本信息!A:F,2,0)</f>
        <v>13000-S001194H-00</v>
      </c>
      <c r="C186" s="16" t="str">
        <f>VLOOKUP(A186,基本信息!A:F,3,0)</f>
        <v>16.9K,1%,0201,RC0201FR-0716K9L,YAGEO,HF</v>
      </c>
      <c r="D186" s="16" t="str">
        <f>VLOOKUP(A186,基本信息!A:F,4,0)</f>
        <v>YAGEO</v>
      </c>
      <c r="E186" s="16" t="str">
        <f>VLOOKUP(A186,基本信息!A:F,6,0)</f>
        <v>A02</v>
      </c>
      <c r="F186" s="16">
        <v>101</v>
      </c>
      <c r="G186" s="18" t="s">
        <v>1394</v>
      </c>
      <c r="H186" s="21">
        <v>600</v>
      </c>
    </row>
    <row r="187" spans="1:8" x14ac:dyDescent="0.3">
      <c r="A187" s="16" t="s">
        <v>371</v>
      </c>
      <c r="B187" s="16" t="str">
        <f>VLOOKUP(A187,基本信息!A:F,2,0)</f>
        <v>13000-S000353H-00</v>
      </c>
      <c r="C187" s="16" t="str">
        <f>VLOOKUP(A187,基本信息!A:F,3,0)</f>
        <v>RES,1KΩ,±1%,0201,RC0201FR-071KL,HF,YAGEO</v>
      </c>
      <c r="D187" s="16" t="str">
        <f>VLOOKUP(A187,基本信息!A:F,4,0)</f>
        <v>YAGEO</v>
      </c>
      <c r="E187" s="16" t="str">
        <f>VLOOKUP(A187,基本信息!A:F,6,0)</f>
        <v>A02</v>
      </c>
      <c r="F187" s="16">
        <v>101</v>
      </c>
      <c r="G187" s="18" t="s">
        <v>1394</v>
      </c>
      <c r="H187" s="21">
        <v>1200</v>
      </c>
    </row>
    <row r="188" spans="1:8" x14ac:dyDescent="0.3">
      <c r="A188" s="16" t="s">
        <v>360</v>
      </c>
      <c r="B188" s="16" t="str">
        <f>VLOOKUP(A188,基本信息!A:F,2,0)</f>
        <v>13000-S000039H-00</v>
      </c>
      <c r="C188" s="16" t="str">
        <f>VLOOKUP(A188,基本信息!A:F,3,0)</f>
        <v>0201,200K,1%,RC0201FR-07200KL,YAGEO</v>
      </c>
      <c r="D188" s="16" t="str">
        <f>VLOOKUP(A188,基本信息!A:F,4,0)</f>
        <v>YAGEO</v>
      </c>
      <c r="E188" s="16" t="str">
        <f>VLOOKUP(A188,基本信息!A:F,6,0)</f>
        <v>A03</v>
      </c>
      <c r="F188" s="16">
        <v>101</v>
      </c>
      <c r="G188" s="18" t="s">
        <v>1394</v>
      </c>
      <c r="H188" s="21">
        <v>500</v>
      </c>
    </row>
    <row r="189" spans="1:8" x14ac:dyDescent="0.3">
      <c r="A189" s="16" t="s">
        <v>369</v>
      </c>
      <c r="B189" s="16" t="str">
        <f>VLOOKUP(A189,基本信息!A:F,2,0)</f>
        <v>13000-S000773H-00</v>
      </c>
      <c r="C189" s="16" t="str">
        <f>VLOOKUP(A189,基本信息!A:F,3,0)</f>
        <v>RES,0201,200R,1%,1/20W,HF,YAGEO</v>
      </c>
      <c r="D189" s="16" t="str">
        <f>VLOOKUP(A189,基本信息!A:F,4,0)</f>
        <v>YAGEO</v>
      </c>
      <c r="E189" s="16" t="str">
        <f>VLOOKUP(A189,基本信息!A:F,6,0)</f>
        <v>A03</v>
      </c>
      <c r="F189" s="16">
        <v>101</v>
      </c>
      <c r="G189" s="18" t="s">
        <v>1394</v>
      </c>
      <c r="H189" s="21">
        <v>300</v>
      </c>
    </row>
    <row r="190" spans="1:8" x14ac:dyDescent="0.3">
      <c r="A190" s="16" t="s">
        <v>366</v>
      </c>
      <c r="B190" s="16" t="str">
        <f>VLOOKUP(A190,基本信息!A:F,2,0)</f>
        <v>13000-S000123H-00</v>
      </c>
      <c r="C190" s="16" t="str">
        <f>VLOOKUP(A190,基本信息!A:F,3,0)</f>
        <v>RES,20K,0201,RC0201FR-0720KL,Yageo,HF</v>
      </c>
      <c r="D190" s="16" t="str">
        <f>VLOOKUP(A190,基本信息!A:F,4,0)</f>
        <v>YAGEO</v>
      </c>
      <c r="E190" s="16" t="str">
        <f>VLOOKUP(A190,基本信息!A:F,6,0)</f>
        <v>A03</v>
      </c>
      <c r="F190" s="16">
        <v>101</v>
      </c>
      <c r="G190" s="18" t="s">
        <v>1394</v>
      </c>
      <c r="H190" s="21">
        <v>600</v>
      </c>
    </row>
    <row r="191" spans="1:8" x14ac:dyDescent="0.3">
      <c r="A191" s="16" t="s">
        <v>379</v>
      </c>
      <c r="B191" s="16" t="str">
        <f>VLOOKUP(A191,基本信息!A:F,2,0)</f>
        <v>13000-S000819H-00</v>
      </c>
      <c r="C191" s="16" t="str">
        <f>VLOOKUP(A191,基本信息!A:F,3,0)</f>
        <v>0201,22R,1%,1/20W,RC0201FR-0722RL,YAGEO</v>
      </c>
      <c r="D191" s="16" t="str">
        <f>VLOOKUP(A191,基本信息!A:F,4,0)</f>
        <v>YAGEO</v>
      </c>
      <c r="E191" s="16" t="str">
        <f>VLOOKUP(A191,基本信息!A:F,6,0)</f>
        <v>A03</v>
      </c>
      <c r="F191" s="16">
        <v>101</v>
      </c>
      <c r="G191" s="18" t="s">
        <v>1394</v>
      </c>
      <c r="H191" s="21">
        <v>600</v>
      </c>
    </row>
    <row r="192" spans="1:8" x14ac:dyDescent="0.3">
      <c r="A192" s="16" t="s">
        <v>364</v>
      </c>
      <c r="B192" s="16" t="str">
        <f>VLOOKUP(A192,基本信息!A:F,2,0)</f>
        <v>13000-S000053H-00</v>
      </c>
      <c r="C192" s="16" t="str">
        <f>VLOOKUP(A192,基本信息!A:F,3,0)</f>
        <v>0201,240R,1%,RC0201FR-07240RL,YAGEO</v>
      </c>
      <c r="D192" s="16" t="str">
        <f>VLOOKUP(A192,基本信息!A:F,4,0)</f>
        <v>YAGEO</v>
      </c>
      <c r="E192" s="16" t="str">
        <f>VLOOKUP(A192,基本信息!A:F,6,0)</f>
        <v>A03</v>
      </c>
      <c r="F192" s="16">
        <v>101</v>
      </c>
      <c r="G192" s="18" t="s">
        <v>1394</v>
      </c>
      <c r="H192" s="21">
        <v>1200</v>
      </c>
    </row>
    <row r="193" spans="1:8" x14ac:dyDescent="0.3">
      <c r="A193" s="16" t="s">
        <v>351</v>
      </c>
      <c r="B193" s="16" t="str">
        <f>VLOOKUP(A193,基本信息!A:F,2,0)</f>
        <v>13000-S000770H-00</v>
      </c>
      <c r="C193" s="16" t="str">
        <f>VLOOKUP(A193,基本信息!A:F,3,0)</f>
        <v>RES,0201,2.2K,1%,1/20W,HF,YAGEO</v>
      </c>
      <c r="D193" s="16" t="str">
        <f>VLOOKUP(A193,基本信息!A:F,4,0)</f>
        <v>YAGEO</v>
      </c>
      <c r="E193" s="16" t="str">
        <f>VLOOKUP(A193,基本信息!A:F,6,0)</f>
        <v>A03</v>
      </c>
      <c r="F193" s="16">
        <v>101</v>
      </c>
      <c r="G193" s="18" t="s">
        <v>1394</v>
      </c>
      <c r="H193" s="21">
        <v>1000</v>
      </c>
    </row>
    <row r="194" spans="1:8" x14ac:dyDescent="0.3">
      <c r="A194" s="16" t="s">
        <v>395</v>
      </c>
      <c r="B194" s="16" t="str">
        <f>VLOOKUP(A194,基本信息!A:F,2,0)</f>
        <v>13000-S001490H-00</v>
      </c>
      <c r="C194" s="16" t="str">
        <f>VLOOKUP(A194,基本信息!A:F,3,0)</f>
        <v>RES,0201,330K,1%,1/20W,HF,YAGEO</v>
      </c>
      <c r="D194" s="16" t="str">
        <f>VLOOKUP(A194,基本信息!A:F,4,0)</f>
        <v>YAGEO</v>
      </c>
      <c r="E194" s="16" t="str">
        <f>VLOOKUP(A194,基本信息!A:F,6,0)</f>
        <v>A03</v>
      </c>
      <c r="F194" s="16">
        <v>101</v>
      </c>
      <c r="G194" s="18" t="s">
        <v>1394</v>
      </c>
      <c r="H194" s="21">
        <v>600</v>
      </c>
    </row>
    <row r="195" spans="1:8" x14ac:dyDescent="0.3">
      <c r="A195" s="16" t="s">
        <v>403</v>
      </c>
      <c r="B195" s="16" t="str">
        <f>VLOOKUP(A195,基本信息!A:F,2,0)</f>
        <v>13000-S001494H-00</v>
      </c>
      <c r="C195" s="16" t="str">
        <f>VLOOKUP(A195,基本信息!A:F,3,0)</f>
        <v>RES,0201,33R,1%,1/20W,HF,YAGEO</v>
      </c>
      <c r="D195" s="16" t="str">
        <f>VLOOKUP(A195,基本信息!A:F,4,0)</f>
        <v>YAGEO</v>
      </c>
      <c r="E195" s="16" t="str">
        <f>VLOOKUP(A195,基本信息!A:F,6,0)</f>
        <v>A03</v>
      </c>
      <c r="F195" s="16">
        <v>101</v>
      </c>
      <c r="G195" s="18" t="s">
        <v>1394</v>
      </c>
      <c r="H195" s="21">
        <v>1600</v>
      </c>
    </row>
    <row r="196" spans="1:8" x14ac:dyDescent="0.3">
      <c r="A196" s="16" t="s">
        <v>385</v>
      </c>
      <c r="B196" s="16" t="str">
        <f>VLOOKUP(A196,基本信息!A:F,2,0)</f>
        <v>13000-S001244H-00</v>
      </c>
      <c r="C196" s="16" t="str">
        <f>VLOOKUP(A196,基本信息!A:F,3,0)</f>
        <v>RES 470ohm 1/20w 1% 0201</v>
      </c>
      <c r="D196" s="16" t="str">
        <f>VLOOKUP(A196,基本信息!A:F,4,0)</f>
        <v>YAGEO</v>
      </c>
      <c r="E196" s="16" t="str">
        <f>VLOOKUP(A196,基本信息!A:F,6,0)</f>
        <v>A04</v>
      </c>
      <c r="F196" s="16">
        <v>101</v>
      </c>
      <c r="G196" s="18" t="s">
        <v>1394</v>
      </c>
      <c r="H196" s="21">
        <v>600</v>
      </c>
    </row>
    <row r="197" spans="1:8" x14ac:dyDescent="0.3">
      <c r="A197" s="16" t="s">
        <v>375</v>
      </c>
      <c r="B197" s="16" t="str">
        <f>VLOOKUP(A197,基本信息!A:F,2,0)</f>
        <v>13000-S000575R-00</v>
      </c>
      <c r="C197" s="16" t="str">
        <f>VLOOKUP(A197,基本信息!A:F,3,0)</f>
        <v>RES 47K/0201/±1% YAGEO</v>
      </c>
      <c r="D197" s="16" t="str">
        <f>VLOOKUP(A197,基本信息!A:F,4,0)</f>
        <v>YAGEO</v>
      </c>
      <c r="E197" s="16" t="str">
        <f>VLOOKUP(A197,基本信息!A:F,6,0)</f>
        <v>A04</v>
      </c>
      <c r="F197" s="16">
        <v>101</v>
      </c>
      <c r="G197" s="18" t="s">
        <v>1394</v>
      </c>
      <c r="H197" s="21">
        <v>600</v>
      </c>
    </row>
    <row r="198" spans="1:8" x14ac:dyDescent="0.3">
      <c r="A198" s="16" t="s">
        <v>374</v>
      </c>
      <c r="B198" s="16" t="str">
        <f>VLOOKUP(A198,基本信息!A:F,2,0)</f>
        <v>13000-S000525H-00</v>
      </c>
      <c r="C198" s="16" t="str">
        <f>VLOOKUP(A198,基本信息!A:F,3,0)</f>
        <v>RES,0201,499 ohm,1%,1/20W,HF,YAGEO</v>
      </c>
      <c r="D198" s="16" t="str">
        <f>VLOOKUP(A198,基本信息!A:F,4,0)</f>
        <v>YAGEO</v>
      </c>
      <c r="E198" s="16" t="str">
        <f>VLOOKUP(A198,基本信息!A:F,6,0)</f>
        <v>A04</v>
      </c>
      <c r="F198" s="16">
        <v>101</v>
      </c>
      <c r="G198" s="18" t="s">
        <v>1394</v>
      </c>
      <c r="H198" s="21">
        <v>600</v>
      </c>
    </row>
    <row r="199" spans="1:8" x14ac:dyDescent="0.3">
      <c r="A199" s="16" t="s">
        <v>381</v>
      </c>
      <c r="B199" s="16" t="str">
        <f>VLOOKUP(A199,基本信息!A:F,2,0)</f>
        <v>13000-S000927H-00</v>
      </c>
      <c r="C199" s="16" t="str">
        <f>VLOOKUP(A199,基本信息!A:F,3,0)</f>
        <v>RES,50R±1%/0201/≥1/20W,ROHS,YAGEO</v>
      </c>
      <c r="D199" s="16" t="str">
        <f>VLOOKUP(A199,基本信息!A:F,4,0)</f>
        <v>YAGEO</v>
      </c>
      <c r="E199" s="16" t="str">
        <f>VLOOKUP(A199,基本信息!A:F,6,0)</f>
        <v>A04</v>
      </c>
      <c r="F199" s="16">
        <v>101</v>
      </c>
      <c r="G199" s="18" t="s">
        <v>1394</v>
      </c>
      <c r="H199" s="21">
        <v>600</v>
      </c>
    </row>
    <row r="200" spans="1:8" x14ac:dyDescent="0.3">
      <c r="A200" s="16" t="s">
        <v>393</v>
      </c>
      <c r="B200" s="16" t="str">
        <f>VLOOKUP(A200,基本信息!A:F,2,0)</f>
        <v>13000-S001487H-00</v>
      </c>
      <c r="C200" s="16" t="str">
        <f>VLOOKUP(A200,基本信息!A:F,3,0)</f>
        <v>RES,0201,4.75K,1%,1/20W,HF,YAGEO</v>
      </c>
      <c r="D200" s="16" t="str">
        <f>VLOOKUP(A200,基本信息!A:F,4,0)</f>
        <v>YAGEO</v>
      </c>
      <c r="E200" s="16" t="str">
        <f>VLOOKUP(A200,基本信息!A:F,6,0)</f>
        <v>A04</v>
      </c>
      <c r="F200" s="16">
        <v>101</v>
      </c>
      <c r="G200" s="18" t="s">
        <v>1394</v>
      </c>
      <c r="H200" s="21">
        <v>600</v>
      </c>
    </row>
    <row r="201" spans="1:8" x14ac:dyDescent="0.3">
      <c r="A201" s="16" t="s">
        <v>389</v>
      </c>
      <c r="B201" s="16" t="str">
        <f>VLOOKUP(A201,基本信息!A:F,2,0)</f>
        <v>13000-S001306H-00</v>
      </c>
      <c r="C201" s="16" t="str">
        <f>VLOOKUP(A201,基本信息!A:F,3,0)</f>
        <v>RES,0201,51Ω,1%,1/20W,HF,YAGEO</v>
      </c>
      <c r="D201" s="16" t="str">
        <f>VLOOKUP(A201,基本信息!A:F,4,0)</f>
        <v>YAGEO</v>
      </c>
      <c r="E201" s="16" t="str">
        <f>VLOOKUP(A201,基本信息!A:F,6,0)</f>
        <v>A04</v>
      </c>
      <c r="F201" s="16">
        <v>101</v>
      </c>
      <c r="G201" s="18" t="s">
        <v>1394</v>
      </c>
      <c r="H201" s="21">
        <v>1200</v>
      </c>
    </row>
    <row r="202" spans="1:8" x14ac:dyDescent="0.3">
      <c r="A202" s="16" t="s">
        <v>397</v>
      </c>
      <c r="B202" s="16" t="str">
        <f>VLOOKUP(A202,基本信息!A:F,2,0)</f>
        <v>13000-S001492H-00</v>
      </c>
      <c r="C202" s="16" t="str">
        <f>VLOOKUP(A202,基本信息!A:F,3,0)</f>
        <v>RES,0201,56R,1%,1/20W,HF,YAGEO</v>
      </c>
      <c r="D202" s="16" t="str">
        <f>VLOOKUP(A202,基本信息!A:F,4,0)</f>
        <v>YAGEO</v>
      </c>
      <c r="E202" s="16" t="str">
        <f>VLOOKUP(A202,基本信息!A:F,6,0)</f>
        <v>A04</v>
      </c>
      <c r="F202" s="16">
        <v>101</v>
      </c>
      <c r="G202" s="18" t="s">
        <v>1394</v>
      </c>
      <c r="H202" s="21">
        <v>600</v>
      </c>
    </row>
    <row r="203" spans="1:8" x14ac:dyDescent="0.3">
      <c r="A203" s="16" t="s">
        <v>388</v>
      </c>
      <c r="B203" s="16" t="str">
        <f>VLOOKUP(A203,基本信息!A:F,2,0)</f>
        <v>13000-S001295H-00</v>
      </c>
      <c r="C203" s="16" t="str">
        <f>VLOOKUP(A203,基本信息!A:F,3,0)</f>
        <v>RES,0201,60.4R,1%,1/20W,HF,YAGEO</v>
      </c>
      <c r="D203" s="16" t="str">
        <f>VLOOKUP(A203,基本信息!A:F,4,0)</f>
        <v>YAGEO</v>
      </c>
      <c r="E203" s="16" t="str">
        <f>VLOOKUP(A203,基本信息!A:F,6,0)</f>
        <v>A04</v>
      </c>
      <c r="F203" s="16">
        <v>101</v>
      </c>
      <c r="G203" s="18" t="s">
        <v>1394</v>
      </c>
      <c r="H203" s="21">
        <v>600</v>
      </c>
    </row>
    <row r="204" spans="1:8" x14ac:dyDescent="0.3">
      <c r="A204" s="16" t="s">
        <v>396</v>
      </c>
      <c r="B204" s="16" t="str">
        <f>VLOOKUP(A204,基本信息!A:F,2,0)</f>
        <v>13000-S001491H-00</v>
      </c>
      <c r="C204" s="16" t="str">
        <f>VLOOKUP(A204,基本信息!A:F,3,0)</f>
        <v>RES,0201,62R,1%,1/20W,HF,YAGEO</v>
      </c>
      <c r="D204" s="16" t="str">
        <f>VLOOKUP(A204,基本信息!A:F,4,0)</f>
        <v>YAGEO</v>
      </c>
      <c r="E204" s="16" t="str">
        <f>VLOOKUP(A204,基本信息!A:F,6,0)</f>
        <v>A04</v>
      </c>
      <c r="F204" s="16">
        <v>101</v>
      </c>
      <c r="G204" s="18" t="s">
        <v>1394</v>
      </c>
      <c r="H204" s="21">
        <v>600</v>
      </c>
    </row>
    <row r="205" spans="1:8" x14ac:dyDescent="0.3">
      <c r="A205" s="16" t="s">
        <v>377</v>
      </c>
      <c r="B205" s="16" t="str">
        <f>VLOOKUP(A205,基本信息!A:F,2,0)</f>
        <v>13000-S000790H-00</v>
      </c>
      <c r="C205" s="16" t="str">
        <f>VLOOKUP(A205,基本信息!A:F,3,0)</f>
        <v>RES,0201,6.2K,1%,1/20W,HF,YAGEO</v>
      </c>
      <c r="D205" s="16" t="str">
        <f>VLOOKUP(A205,基本信息!A:F,4,0)</f>
        <v>YAGEO</v>
      </c>
      <c r="E205" s="16" t="str">
        <f>VLOOKUP(A205,基本信息!A:F,6,0)</f>
        <v>A04</v>
      </c>
      <c r="F205" s="16">
        <v>101</v>
      </c>
      <c r="G205" s="18" t="s">
        <v>1394</v>
      </c>
      <c r="H205" s="21">
        <v>600</v>
      </c>
    </row>
    <row r="206" spans="1:8" x14ac:dyDescent="0.3">
      <c r="A206" s="16" t="s">
        <v>341</v>
      </c>
      <c r="B206" s="16" t="str">
        <f>VLOOKUP(A206,基本信息!A:F,2,0)</f>
        <v>13000-S00000TH-00</v>
      </c>
      <c r="C206" s="16" t="str">
        <f>VLOOKUP(A206,基本信息!A:F,3,0)</f>
        <v>0201,100K,5%,RC0201JR-07100KL,YAGEO</v>
      </c>
      <c r="D206" s="16" t="str">
        <f>VLOOKUP(A206,基本信息!A:F,4,0)</f>
        <v>YAGEO</v>
      </c>
      <c r="E206" s="16" t="str">
        <f>VLOOKUP(A206,基本信息!A:F,6,0)</f>
        <v>A05</v>
      </c>
      <c r="F206" s="16">
        <v>101</v>
      </c>
      <c r="G206" s="18" t="s">
        <v>1394</v>
      </c>
      <c r="H206" s="21">
        <v>600</v>
      </c>
    </row>
    <row r="207" spans="1:8" x14ac:dyDescent="0.3">
      <c r="A207" s="16" t="s">
        <v>380</v>
      </c>
      <c r="B207" s="16" t="str">
        <f>VLOOKUP(A207,基本信息!A:F,2,0)</f>
        <v>13000-S000871H-00</v>
      </c>
      <c r="C207" s="16" t="str">
        <f>VLOOKUP(A207,基本信息!A:F,3,0)</f>
        <v>RES,15ohm,1/20w,5%,0201,HF</v>
      </c>
      <c r="D207" s="16" t="str">
        <f>VLOOKUP(A207,基本信息!A:F,4,0)</f>
        <v>YAGEO</v>
      </c>
      <c r="E207" s="16" t="str">
        <f>VLOOKUP(A207,基本信息!A:F,6,0)</f>
        <v>A05</v>
      </c>
      <c r="F207" s="16">
        <v>101</v>
      </c>
      <c r="G207" s="18" t="s">
        <v>1394</v>
      </c>
      <c r="H207" s="21">
        <v>600</v>
      </c>
    </row>
    <row r="208" spans="1:8" x14ac:dyDescent="0.3">
      <c r="A208" s="16" t="s">
        <v>372</v>
      </c>
      <c r="B208" s="16" t="str">
        <f>VLOOKUP(A208,基本信息!A:F,2,0)</f>
        <v>13000-S000413H-00</v>
      </c>
      <c r="C208" s="16" t="str">
        <f>VLOOKUP(A208,基本信息!A:F,3,0)</f>
        <v>RES,0201,2.2K,5%,1/20W,HF,YAGEO</v>
      </c>
      <c r="D208" s="16" t="str">
        <f>VLOOKUP(A208,基本信息!A:F,4,0)</f>
        <v>YAGEO</v>
      </c>
      <c r="E208" s="16" t="str">
        <f>VLOOKUP(A208,基本信息!A:F,6,0)</f>
        <v>A05</v>
      </c>
      <c r="F208" s="16">
        <v>101</v>
      </c>
      <c r="G208" s="18" t="s">
        <v>1394</v>
      </c>
      <c r="H208" s="21">
        <v>1000</v>
      </c>
    </row>
    <row r="209" spans="1:8" x14ac:dyDescent="0.3">
      <c r="A209" s="16" t="s">
        <v>384</v>
      </c>
      <c r="B209" s="16" t="str">
        <f>VLOOKUP(A209,基本信息!A:F,2,0)</f>
        <v>13000-S001210H-00</v>
      </c>
      <c r="C209" s="16" t="str">
        <f>VLOOKUP(A209,基本信息!A:F,3,0)</f>
        <v>RES 2.2ohm 1/20w 5% 0201</v>
      </c>
      <c r="D209" s="16" t="str">
        <f>VLOOKUP(A209,基本信息!A:F,4,0)</f>
        <v>YAGEO</v>
      </c>
      <c r="E209" s="16" t="str">
        <f>VLOOKUP(A209,基本信息!A:F,6,0)</f>
        <v>A05</v>
      </c>
      <c r="F209" s="16">
        <v>101</v>
      </c>
      <c r="G209" s="18" t="s">
        <v>1394</v>
      </c>
      <c r="H209" s="21">
        <v>1000</v>
      </c>
    </row>
    <row r="210" spans="1:8" x14ac:dyDescent="0.3">
      <c r="A210" s="16" t="s">
        <v>394</v>
      </c>
      <c r="B210" s="16" t="str">
        <f>VLOOKUP(A210,基本信息!A:F,2,0)</f>
        <v>13000-S001489H-00</v>
      </c>
      <c r="C210" s="16" t="str">
        <f>VLOOKUP(A210,基本信息!A:F,3,0)</f>
        <v>RES,0201,43R,5%,1/20W,HF,YAGEO</v>
      </c>
      <c r="D210" s="16" t="str">
        <f>VLOOKUP(A210,基本信息!A:F,4,0)</f>
        <v>YAGEO</v>
      </c>
      <c r="E210" s="16" t="str">
        <f>VLOOKUP(A210,基本信息!A:F,6,0)</f>
        <v>A06</v>
      </c>
      <c r="F210" s="16">
        <v>101</v>
      </c>
      <c r="G210" s="18" t="s">
        <v>1394</v>
      </c>
      <c r="H210" s="21">
        <v>600</v>
      </c>
    </row>
    <row r="211" spans="1:8" x14ac:dyDescent="0.3">
      <c r="A211" s="16" t="s">
        <v>382</v>
      </c>
      <c r="B211" s="16" t="str">
        <f>VLOOKUP(A211,基本信息!A:F,2,0)</f>
        <v>13000-S001170H-00</v>
      </c>
      <c r="C211" s="16" t="str">
        <f>VLOOKUP(A211,基本信息!A:F,3,0)</f>
        <v>RES,470 OHM,5%,0201,HF,YAGEO</v>
      </c>
      <c r="D211" s="16" t="str">
        <f>VLOOKUP(A211,基本信息!A:F,4,0)</f>
        <v>YAGEO</v>
      </c>
      <c r="E211" s="16" t="str">
        <f>VLOOKUP(A211,基本信息!A:F,6,0)</f>
        <v>A06</v>
      </c>
      <c r="F211" s="16">
        <v>101</v>
      </c>
      <c r="G211" s="18" t="s">
        <v>1394</v>
      </c>
      <c r="H211" s="21">
        <v>600</v>
      </c>
    </row>
    <row r="212" spans="1:8" x14ac:dyDescent="0.3">
      <c r="A212" s="16" t="s">
        <v>349</v>
      </c>
      <c r="B212" s="16" t="str">
        <f>VLOOKUP(A212,基本信息!A:F,2,0)</f>
        <v>13000-S000783H-00</v>
      </c>
      <c r="C212" s="16" t="str">
        <f>VLOOKUP(A212,基本信息!A:F,3,0)</f>
        <v>RES,0201,4.7K,5%,1/20W,HF,YAGEO</v>
      </c>
      <c r="D212" s="16" t="str">
        <f>VLOOKUP(A212,基本信息!A:F,4,0)</f>
        <v>YAGEO</v>
      </c>
      <c r="E212" s="16" t="str">
        <f>VLOOKUP(A212,基本信息!A:F,6,0)</f>
        <v>A06</v>
      </c>
      <c r="F212" s="16">
        <v>101</v>
      </c>
      <c r="G212" s="18" t="s">
        <v>1394</v>
      </c>
      <c r="H212" s="21">
        <v>1300</v>
      </c>
    </row>
    <row r="213" spans="1:8" x14ac:dyDescent="0.3">
      <c r="A213" s="16" t="s">
        <v>391</v>
      </c>
      <c r="B213" s="16" t="str">
        <f>VLOOKUP(A213,基本信息!A:F,2,0)</f>
        <v>13000-S001470H-00</v>
      </c>
      <c r="C213" s="16" t="str">
        <f>VLOOKUP(A213,基本信息!A:F,3,0)</f>
        <v>RES,0201,62R,5%,1/20W,HF,YAGEO</v>
      </c>
      <c r="D213" s="16" t="str">
        <f>VLOOKUP(A213,基本信息!A:F,4,0)</f>
        <v>YAGEO</v>
      </c>
      <c r="E213" s="16" t="str">
        <f>VLOOKUP(A213,基本信息!A:F,6,0)</f>
        <v>A06</v>
      </c>
      <c r="F213" s="16">
        <v>101</v>
      </c>
      <c r="G213" s="18" t="s">
        <v>1394</v>
      </c>
      <c r="H213" s="21">
        <v>600</v>
      </c>
    </row>
    <row r="214" spans="1:8" x14ac:dyDescent="0.3">
      <c r="A214" s="16" t="s">
        <v>368</v>
      </c>
      <c r="B214" s="16" t="str">
        <f>VLOOKUP(A214,基本信息!A:F,2,0)</f>
        <v>13000-S000346H-00</v>
      </c>
      <c r="C214" s="16" t="str">
        <f>VLOOKUP(A214,基本信息!A:F,3,0)</f>
        <v>RES,0402,12.7K,1%,1/16W,HF,YAGEO</v>
      </c>
      <c r="D214" s="16" t="str">
        <f>VLOOKUP(A214,基本信息!A:F,4,0)</f>
        <v>YAGEO</v>
      </c>
      <c r="E214" s="16" t="str">
        <f>VLOOKUP(A214,基本信息!A:F,6,0)</f>
        <v>A07</v>
      </c>
      <c r="F214" s="16">
        <v>101</v>
      </c>
      <c r="G214" s="18" t="s">
        <v>1394</v>
      </c>
      <c r="H214" s="21">
        <v>600</v>
      </c>
    </row>
    <row r="215" spans="1:8" x14ac:dyDescent="0.3">
      <c r="A215" s="16" t="s">
        <v>468</v>
      </c>
      <c r="B215" s="16" t="str">
        <f>VLOOKUP(A215,基本信息!A:F,2,0)</f>
        <v>13000-S001371H-00</v>
      </c>
      <c r="C215" s="16" t="str">
        <f>VLOOKUP(A215,基本信息!A:F,3,0)</f>
        <v>RES,0402,133R,1%,1/16W,HF,YAGEO</v>
      </c>
      <c r="D215" s="16" t="str">
        <f>VLOOKUP(A215,基本信息!A:F,4,0)</f>
        <v>YAGEO</v>
      </c>
      <c r="E215" s="16" t="str">
        <f>VLOOKUP(A215,基本信息!A:F,6,0)</f>
        <v>A07</v>
      </c>
      <c r="F215" s="16">
        <v>101</v>
      </c>
      <c r="G215" s="18" t="s">
        <v>1394</v>
      </c>
      <c r="H215" s="21">
        <v>600</v>
      </c>
    </row>
    <row r="216" spans="1:8" x14ac:dyDescent="0.3">
      <c r="A216" s="16" t="s">
        <v>666</v>
      </c>
      <c r="B216" s="16" t="str">
        <f>VLOOKUP(A216,基本信息!A:F,2,0)</f>
        <v>13000-S000826H-00</v>
      </c>
      <c r="C216" s="16" t="str">
        <f>VLOOKUP(A216,基本信息!A:F,3,0)</f>
        <v>RES,0402,16.5K,1%,1/16W,HF,YAGEO</v>
      </c>
      <c r="D216" s="16" t="str">
        <f>VLOOKUP(A216,基本信息!A:F,4,0)</f>
        <v>YAGEO</v>
      </c>
      <c r="E216" s="16" t="str">
        <f>VLOOKUP(A216,基本信息!A:F,6,0)</f>
        <v>A07</v>
      </c>
      <c r="F216" s="16">
        <v>101</v>
      </c>
      <c r="G216" s="18" t="s">
        <v>1394</v>
      </c>
      <c r="H216" s="21">
        <v>600</v>
      </c>
    </row>
    <row r="217" spans="1:8" x14ac:dyDescent="0.3">
      <c r="A217" s="16" t="s">
        <v>459</v>
      </c>
      <c r="B217" s="16" t="str">
        <f>VLOOKUP(A217,基本信息!A:F,2,0)</f>
        <v>13000-S001177H-00</v>
      </c>
      <c r="C217" s="16" t="str">
        <f>VLOOKUP(A217,基本信息!A:F,3,0)</f>
        <v>16.9K,1%,0402,RC0402FR-0716K9L,YAGEO,HF</v>
      </c>
      <c r="D217" s="16" t="str">
        <f>VLOOKUP(A217,基本信息!A:F,4,0)</f>
        <v>YAGEO</v>
      </c>
      <c r="E217" s="16" t="str">
        <f>VLOOKUP(A217,基本信息!A:F,6,0)</f>
        <v>A07</v>
      </c>
      <c r="F217" s="16">
        <v>101</v>
      </c>
      <c r="G217" s="18" t="s">
        <v>1394</v>
      </c>
      <c r="H217" s="21">
        <v>600</v>
      </c>
    </row>
    <row r="218" spans="1:8" x14ac:dyDescent="0.3">
      <c r="A218" s="16" t="s">
        <v>456</v>
      </c>
      <c r="B218" s="16" t="str">
        <f>VLOOKUP(A218,基本信息!A:F,2,0)</f>
        <v>13000-S000271H-00</v>
      </c>
      <c r="C218" s="16" t="str">
        <f>VLOOKUP(A218,基本信息!A:F,3,0)</f>
        <v>RES,0402,200R,1%,1/16W,HF,YAGEO</v>
      </c>
      <c r="D218" s="16" t="str">
        <f>VLOOKUP(A218,基本信息!A:F,4,0)</f>
        <v>YAGEO</v>
      </c>
      <c r="E218" s="16" t="str">
        <f>VLOOKUP(A218,基本信息!A:F,6,0)</f>
        <v>A08</v>
      </c>
      <c r="F218" s="16">
        <v>101</v>
      </c>
      <c r="G218" s="18" t="s">
        <v>1394</v>
      </c>
      <c r="H218" s="21">
        <v>600</v>
      </c>
    </row>
    <row r="219" spans="1:8" x14ac:dyDescent="0.3">
      <c r="A219" s="16" t="s">
        <v>693</v>
      </c>
      <c r="B219" s="16" t="str">
        <f>VLOOKUP(A219,基本信息!A:F,2,0)</f>
        <v>13000-S000154H-00</v>
      </c>
      <c r="C219" s="16" t="str">
        <f>VLOOKUP(A219,基本信息!A:F,3,0)</f>
        <v>RES,0402,20K,1%,1/16W,RC0402FR-0720KL,HF</v>
      </c>
      <c r="D219" s="16" t="str">
        <f>VLOOKUP(A219,基本信息!A:F,4,0)</f>
        <v>YAGEO</v>
      </c>
      <c r="E219" s="16" t="str">
        <f>VLOOKUP(A219,基本信息!A:F,6,0)</f>
        <v>A08</v>
      </c>
      <c r="F219" s="16">
        <v>101</v>
      </c>
      <c r="G219" s="18" t="s">
        <v>1394</v>
      </c>
      <c r="H219" s="21">
        <v>600</v>
      </c>
    </row>
    <row r="220" spans="1:8" x14ac:dyDescent="0.3">
      <c r="A220" s="16" t="s">
        <v>513</v>
      </c>
      <c r="B220" s="16" t="str">
        <f>VLOOKUP(A220,基本信息!A:F,2,0)</f>
        <v>13000-S00001FH-00</v>
      </c>
      <c r="C220" s="16" t="str">
        <f>VLOOKUP(A220,基本信息!A:F,3,0)</f>
        <v>0402,21.5K,1%,RC0402FR-0721K5L,YAGEO</v>
      </c>
      <c r="D220" s="16" t="str">
        <f>VLOOKUP(A220,基本信息!A:F,4,0)</f>
        <v>YAGEO</v>
      </c>
      <c r="E220" s="16" t="str">
        <f>VLOOKUP(A220,基本信息!A:F,6,0)</f>
        <v>A08</v>
      </c>
      <c r="F220" s="16">
        <v>101</v>
      </c>
      <c r="G220" s="18" t="s">
        <v>1394</v>
      </c>
      <c r="H220" s="21">
        <v>600</v>
      </c>
    </row>
    <row r="221" spans="1:8" x14ac:dyDescent="0.3">
      <c r="A221" s="16" t="s">
        <v>472</v>
      </c>
      <c r="B221" s="16" t="str">
        <f>VLOOKUP(A221,基本信息!A:F,2,0)</f>
        <v>13000-S00209HH-00</v>
      </c>
      <c r="C221" s="16" t="str">
        <f>VLOOKUP(A221,基本信息!A:F,3,0)</f>
        <v>RES,0402,2.4K,1%,1/16W,HF,YAGEO</v>
      </c>
      <c r="D221" s="16" t="str">
        <f>VLOOKUP(A221,基本信息!A:F,4,0)</f>
        <v>YAGEO</v>
      </c>
      <c r="E221" s="16" t="str">
        <f>VLOOKUP(A221,基本信息!A:F,6,0)</f>
        <v>A08</v>
      </c>
      <c r="F221" s="16">
        <v>101</v>
      </c>
      <c r="G221" s="18" t="s">
        <v>1394</v>
      </c>
      <c r="H221" s="21">
        <v>600</v>
      </c>
    </row>
    <row r="222" spans="1:8" x14ac:dyDescent="0.3">
      <c r="A222" s="16" t="s">
        <v>457</v>
      </c>
      <c r="B222" s="16" t="str">
        <f>VLOOKUP(A222,基本信息!A:F,2,0)</f>
        <v>13000-S000528H-00</v>
      </c>
      <c r="C222" s="16" t="str">
        <f>VLOOKUP(A222,基本信息!A:F,3,0)</f>
        <v>RES,0402,2K,1%,RC0402FR-072KL,YAGEO,HF</v>
      </c>
      <c r="D222" s="16" t="str">
        <f>VLOOKUP(A222,基本信息!A:F,4,0)</f>
        <v>YAGEO</v>
      </c>
      <c r="E222" s="16" t="str">
        <f>VLOOKUP(A222,基本信息!A:F,6,0)</f>
        <v>A08</v>
      </c>
      <c r="F222" s="16">
        <v>101</v>
      </c>
      <c r="G222" s="18" t="s">
        <v>1394</v>
      </c>
      <c r="H222" s="21">
        <v>600</v>
      </c>
    </row>
    <row r="223" spans="1:8" x14ac:dyDescent="0.3">
      <c r="A223" s="16" t="s">
        <v>376</v>
      </c>
      <c r="B223" s="16" t="str">
        <f>VLOOKUP(A223,基本信息!A:F,2,0)</f>
        <v>13000-S000584H-00</v>
      </c>
      <c r="C223" s="16" t="str">
        <f>VLOOKUP(A223,基本信息!A:F,3,0)</f>
        <v>RES,0402,30K OHM,1%,1/8W,HF,YAGEO</v>
      </c>
      <c r="D223" s="16" t="str">
        <f>VLOOKUP(A223,基本信息!A:F,4,0)</f>
        <v>YAGEO</v>
      </c>
      <c r="E223" s="16" t="str">
        <f>VLOOKUP(A223,基本信息!A:F,6,0)</f>
        <v>A09</v>
      </c>
      <c r="F223" s="16">
        <v>101</v>
      </c>
      <c r="G223" s="18" t="s">
        <v>1394</v>
      </c>
      <c r="H223" s="21">
        <v>600</v>
      </c>
    </row>
    <row r="224" spans="1:8" x14ac:dyDescent="0.3">
      <c r="A224" s="16" t="s">
        <v>470</v>
      </c>
      <c r="B224" s="16" t="str">
        <f>VLOOKUP(A224,基本信息!A:F,2,0)</f>
        <v>13000-S00157HH-00</v>
      </c>
      <c r="C224" s="16" t="str">
        <f>VLOOKUP(A224,基本信息!A:F,3,0)</f>
        <v>RES,1/16W,330R,1%,0402,HF,YAGEO</v>
      </c>
      <c r="D224" s="16" t="str">
        <f>VLOOKUP(A224,基本信息!A:F,4,0)</f>
        <v>YAGEO</v>
      </c>
      <c r="E224" s="16" t="str">
        <f>VLOOKUP(A224,基本信息!A:F,6,0)</f>
        <v>A09</v>
      </c>
      <c r="F224" s="16">
        <v>101</v>
      </c>
      <c r="G224" s="18" t="s">
        <v>1394</v>
      </c>
      <c r="H224" s="21">
        <v>600</v>
      </c>
    </row>
    <row r="225" spans="1:8" x14ac:dyDescent="0.3">
      <c r="A225" s="16" t="s">
        <v>512</v>
      </c>
      <c r="B225" s="16" t="str">
        <f>VLOOKUP(A225,基本信息!A:F,2,0)</f>
        <v>13000-S00064HH-00</v>
      </c>
      <c r="C225" s="16" t="str">
        <f>VLOOKUP(A225,基本信息!A:F,3,0)</f>
        <v>RES,1/16W,33R,1%,0402,HF,YAGEO</v>
      </c>
      <c r="D225" s="16" t="str">
        <f>VLOOKUP(A225,基本信息!A:F,4,0)</f>
        <v>YAGEO</v>
      </c>
      <c r="E225" s="16" t="str">
        <f>VLOOKUP(A225,基本信息!A:F,6,0)</f>
        <v>A09</v>
      </c>
      <c r="F225" s="16">
        <v>101</v>
      </c>
      <c r="G225" s="18" t="s">
        <v>1394</v>
      </c>
      <c r="H225" s="21">
        <v>600</v>
      </c>
    </row>
    <row r="226" spans="1:8" x14ac:dyDescent="0.3">
      <c r="A226" s="16" t="s">
        <v>442</v>
      </c>
      <c r="B226" s="16" t="str">
        <f>VLOOKUP(A226,基本信息!A:F,2,0)</f>
        <v>13000-S000394H-00</v>
      </c>
      <c r="C226" s="16" t="str">
        <f>VLOOKUP(A226,基本信息!A:F,3,0)</f>
        <v>RES,0402,39.2k,1%,1/16W,HF,YAGEO</v>
      </c>
      <c r="D226" s="16" t="str">
        <f>VLOOKUP(A226,基本信息!A:F,4,0)</f>
        <v>YAGEO</v>
      </c>
      <c r="E226" s="16" t="str">
        <f>VLOOKUP(A226,基本信息!A:F,6,0)</f>
        <v>A09</v>
      </c>
      <c r="F226" s="16">
        <v>101</v>
      </c>
      <c r="G226" s="18" t="s">
        <v>1394</v>
      </c>
      <c r="H226" s="21">
        <v>600</v>
      </c>
    </row>
    <row r="227" spans="1:8" x14ac:dyDescent="0.3">
      <c r="A227" s="16" t="s">
        <v>386</v>
      </c>
      <c r="B227" s="16" t="str">
        <f>VLOOKUP(A227,基本信息!A:F,2,0)</f>
        <v>13000-S001359H-00</v>
      </c>
      <c r="C227" s="16" t="str">
        <f>VLOOKUP(A227,基本信息!A:F,3,0)</f>
        <v>RES,0402,39R,1%,1/16W,HF,YAGEO</v>
      </c>
      <c r="D227" s="16" t="str">
        <f>VLOOKUP(A227,基本信息!A:F,4,0)</f>
        <v>YAGEO</v>
      </c>
      <c r="E227" s="16" t="str">
        <f>VLOOKUP(A227,基本信息!A:F,6,0)</f>
        <v>A09</v>
      </c>
      <c r="F227" s="16">
        <v>101</v>
      </c>
      <c r="G227" s="18" t="s">
        <v>1394</v>
      </c>
      <c r="H227" s="21">
        <v>600</v>
      </c>
    </row>
    <row r="228" spans="1:8" x14ac:dyDescent="0.3">
      <c r="A228" s="16" t="s">
        <v>546</v>
      </c>
      <c r="B228" s="16" t="str">
        <f>VLOOKUP(A228,基本信息!A:F,2,0)</f>
        <v>13000-S001381H-00</v>
      </c>
      <c r="C228" s="16" t="str">
        <f>VLOOKUP(A228,基本信息!A:F,3,0)</f>
        <v>RES,0402,402K,1%,1/16W,HF,YAGEO</v>
      </c>
      <c r="D228" s="16" t="str">
        <f>VLOOKUP(A228,基本信息!A:F,4,0)</f>
        <v>YAGEO</v>
      </c>
      <c r="E228" s="16" t="str">
        <f>VLOOKUP(A228,基本信息!A:F,6,0)</f>
        <v>A09</v>
      </c>
      <c r="F228" s="16">
        <v>101</v>
      </c>
      <c r="G228" s="18" t="s">
        <v>1394</v>
      </c>
      <c r="H228" s="21">
        <v>600</v>
      </c>
    </row>
    <row r="229" spans="1:8" x14ac:dyDescent="0.3">
      <c r="A229" s="16" t="s">
        <v>545</v>
      </c>
      <c r="B229" s="16" t="str">
        <f>VLOOKUP(A229,基本信息!A:F,2,0)</f>
        <v>13000-S001379H-00</v>
      </c>
      <c r="C229" s="16" t="str">
        <f>VLOOKUP(A229,基本信息!A:F,3,0)</f>
        <v>RES,0402,45.3R,1%,1/16W,HF,YAGEO</v>
      </c>
      <c r="D229" s="16" t="str">
        <f>VLOOKUP(A229,基本信息!A:F,4,0)</f>
        <v>YAGEO</v>
      </c>
      <c r="E229" s="16" t="str">
        <f>VLOOKUP(A229,基本信息!A:F,6,0)</f>
        <v>A09</v>
      </c>
      <c r="F229" s="16">
        <v>101</v>
      </c>
      <c r="G229" s="18" t="s">
        <v>1394</v>
      </c>
      <c r="H229" s="21">
        <v>600</v>
      </c>
    </row>
    <row r="230" spans="1:8" x14ac:dyDescent="0.3">
      <c r="A230" s="16" t="s">
        <v>1258</v>
      </c>
      <c r="B230" s="16">
        <f>VLOOKUP(A230,基本信息!A:F,2,0)</f>
        <v>0</v>
      </c>
      <c r="C230" s="16">
        <f>VLOOKUP(A230,基本信息!A:F,3,0)</f>
        <v>0</v>
      </c>
      <c r="D230" s="16" t="str">
        <f>VLOOKUP(A230,基本信息!A:F,4,0)</f>
        <v>YAGEO</v>
      </c>
      <c r="E230" s="16" t="str">
        <f>VLOOKUP(A230,基本信息!A:F,6,0)</f>
        <v>A09</v>
      </c>
      <c r="F230" s="16">
        <v>101</v>
      </c>
      <c r="G230" s="18" t="s">
        <v>1394</v>
      </c>
      <c r="H230" s="21">
        <v>600</v>
      </c>
    </row>
    <row r="231" spans="1:8" x14ac:dyDescent="0.3">
      <c r="A231" s="16" t="s">
        <v>695</v>
      </c>
      <c r="B231" s="16" t="str">
        <f>VLOOKUP(A231,基本信息!A:F,2,0)</f>
        <v>13000-S001251H-00</v>
      </c>
      <c r="C231" s="16" t="str">
        <f>VLOOKUP(A231,基本信息!A:F,3,0)</f>
        <v>RES 5.1ohm 1/16W 1% 0402 HF</v>
      </c>
      <c r="D231" s="16" t="str">
        <f>VLOOKUP(A231,基本信息!A:F,4,0)</f>
        <v>YAGEO</v>
      </c>
      <c r="E231" s="16" t="str">
        <f>VLOOKUP(A231,基本信息!A:F,6,0)</f>
        <v>A10</v>
      </c>
      <c r="F231" s="16">
        <v>101</v>
      </c>
      <c r="G231" s="18" t="s">
        <v>1394</v>
      </c>
      <c r="H231" s="21">
        <v>600</v>
      </c>
    </row>
    <row r="232" spans="1:8" x14ac:dyDescent="0.3">
      <c r="A232" s="16" t="s">
        <v>458</v>
      </c>
      <c r="B232" s="16" t="str">
        <f>VLOOKUP(A232,基本信息!A:F,2,0)</f>
        <v>13000-S00062HH-00</v>
      </c>
      <c r="C232" s="16" t="str">
        <f>VLOOKUP(A232,基本信息!A:F,3,0)</f>
        <v>RES,1/16W,6.8K,1%,0402,HF,YAGEO,</v>
      </c>
      <c r="D232" s="16" t="str">
        <f>VLOOKUP(A232,基本信息!A:F,4,0)</f>
        <v>YAGEO</v>
      </c>
      <c r="E232" s="16" t="str">
        <f>VLOOKUP(A232,基本信息!A:F,6,0)</f>
        <v>A10</v>
      </c>
      <c r="F232" s="16">
        <v>101</v>
      </c>
      <c r="G232" s="18" t="s">
        <v>1394</v>
      </c>
      <c r="H232" s="21">
        <v>600</v>
      </c>
    </row>
    <row r="233" spans="1:8" x14ac:dyDescent="0.3">
      <c r="A233" s="16" t="s">
        <v>441</v>
      </c>
      <c r="B233" s="16" t="str">
        <f>VLOOKUP(A233,基本信息!A:F,2,0)</f>
        <v>13000-S000371H-00</v>
      </c>
      <c r="C233" s="16" t="str">
        <f>VLOOKUP(A233,基本信息!A:F,3,0)</f>
        <v>RES,0402,75R,1%,1/16W,HF,YAGEO</v>
      </c>
      <c r="D233" s="16" t="str">
        <f>VLOOKUP(A233,基本信息!A:F,4,0)</f>
        <v>YAGEO</v>
      </c>
      <c r="E233" s="16" t="str">
        <f>VLOOKUP(A233,基本信息!A:F,6,0)</f>
        <v>A10</v>
      </c>
      <c r="F233" s="16">
        <v>101</v>
      </c>
      <c r="G233" s="18" t="s">
        <v>1394</v>
      </c>
      <c r="H233" s="21">
        <v>600</v>
      </c>
    </row>
    <row r="234" spans="1:8" x14ac:dyDescent="0.3">
      <c r="A234" s="16" t="s">
        <v>543</v>
      </c>
      <c r="B234" s="16" t="str">
        <f>VLOOKUP(A234,基本信息!A:F,2,0)</f>
        <v>13000-S001277H-00</v>
      </c>
      <c r="C234" s="16" t="str">
        <f>VLOOKUP(A234,基本信息!A:F,3,0)</f>
        <v>RES,0402,7.15Kohm,1%,1/16W,HF,YAGEO</v>
      </c>
      <c r="D234" s="16" t="str">
        <f>VLOOKUP(A234,基本信息!A:F,4,0)</f>
        <v>YAGEO</v>
      </c>
      <c r="E234" s="16" t="str">
        <f>VLOOKUP(A234,基本信息!A:F,6,0)</f>
        <v>A10</v>
      </c>
      <c r="F234" s="16">
        <v>101</v>
      </c>
      <c r="G234" s="18" t="s">
        <v>1394</v>
      </c>
      <c r="H234" s="21">
        <v>600</v>
      </c>
    </row>
    <row r="235" spans="1:8" x14ac:dyDescent="0.3">
      <c r="A235" s="16" t="s">
        <v>345</v>
      </c>
      <c r="B235" s="16" t="str">
        <f>VLOOKUP(A235,基本信息!A:F,2,0)</f>
        <v>13000-S000043H-00</v>
      </c>
      <c r="C235" s="16" t="str">
        <f>VLOOKUP(A235,基本信息!A:F,3,0)</f>
        <v>0402,0R,5%,1/16W,RC0402JR-070RL,YAGEO</v>
      </c>
      <c r="D235" s="16" t="str">
        <f>VLOOKUP(A235,基本信息!A:F,4,0)</f>
        <v>YAGEO</v>
      </c>
      <c r="E235" s="16" t="str">
        <f>VLOOKUP(A235,基本信息!A:F,6,0)</f>
        <v>A11</v>
      </c>
      <c r="F235" s="16">
        <v>101</v>
      </c>
      <c r="G235" s="18" t="s">
        <v>1394</v>
      </c>
      <c r="H235" s="21">
        <v>1200</v>
      </c>
    </row>
    <row r="236" spans="1:8" x14ac:dyDescent="0.3">
      <c r="A236" s="16" t="s">
        <v>506</v>
      </c>
      <c r="B236" s="16" t="str">
        <f>VLOOKUP(A236,基本信息!A:F,2,0)</f>
        <v>13000-S000042H-00</v>
      </c>
      <c r="C236" s="16" t="str">
        <f>VLOOKUP(A236,基本信息!A:F,3,0)</f>
        <v>0402,1K,5%,1/16W,RC0402JR-071KL,YAGEO</v>
      </c>
      <c r="D236" s="16" t="str">
        <f>VLOOKUP(A236,基本信息!A:F,4,0)</f>
        <v>YAGEO</v>
      </c>
      <c r="E236" s="16" t="str">
        <f>VLOOKUP(A236,基本信息!A:F,6,0)</f>
        <v>A11</v>
      </c>
      <c r="F236" s="16">
        <v>101</v>
      </c>
      <c r="G236" s="18" t="s">
        <v>1394</v>
      </c>
      <c r="H236" s="21">
        <v>600</v>
      </c>
    </row>
    <row r="237" spans="1:8" x14ac:dyDescent="0.3">
      <c r="A237" s="16" t="s">
        <v>390</v>
      </c>
      <c r="B237" s="16" t="str">
        <f>VLOOKUP(A237,基本信息!A:F,2,0)</f>
        <v>13000-S001469H-00</v>
      </c>
      <c r="C237" s="16" t="str">
        <f>VLOOKUP(A237,基本信息!A:F,3,0)</f>
        <v>RES,0402,50R,5%,1/16W,HF,YAGEO</v>
      </c>
      <c r="D237" s="16" t="str">
        <f>VLOOKUP(A237,基本信息!A:F,4,0)</f>
        <v>YAGEO</v>
      </c>
      <c r="E237" s="16" t="str">
        <f>VLOOKUP(A237,基本信息!A:F,6,0)</f>
        <v>A11</v>
      </c>
      <c r="F237" s="16">
        <v>101</v>
      </c>
      <c r="G237" s="18" t="s">
        <v>1394</v>
      </c>
      <c r="H237" s="21">
        <v>1000</v>
      </c>
    </row>
    <row r="238" spans="1:8" x14ac:dyDescent="0.3">
      <c r="A238" s="16" t="s">
        <v>362</v>
      </c>
      <c r="B238" s="16" t="str">
        <f>VLOOKUP(A238,基本信息!A:F,2,0)</f>
        <v>13000-S001092H-00</v>
      </c>
      <c r="C238" s="16" t="str">
        <f>VLOOKUP(A238,基本信息!A:F,3,0)</f>
        <v>RES,SMD,0 OHM,5%,1/10W,0603,HF,YAGEO</v>
      </c>
      <c r="D238" s="16" t="str">
        <f>VLOOKUP(A238,基本信息!A:F,4,0)</f>
        <v>YAGEO</v>
      </c>
      <c r="E238" s="16" t="str">
        <f>VLOOKUP(A238,基本信息!A:F,6,0)</f>
        <v>A12</v>
      </c>
      <c r="F238" s="16">
        <v>101</v>
      </c>
      <c r="G238" s="18" t="s">
        <v>1394</v>
      </c>
      <c r="H238" s="21">
        <v>1000</v>
      </c>
    </row>
    <row r="239" spans="1:8" x14ac:dyDescent="0.3">
      <c r="A239" s="16" t="s">
        <v>694</v>
      </c>
      <c r="B239" s="16" t="str">
        <f>VLOOKUP(A239,基本信息!A:F,2,0)</f>
        <v>13301-S0A0008H-00</v>
      </c>
      <c r="C239" s="16" t="str">
        <f>VLOOKUP(A239,基本信息!A:F,3,0)</f>
        <v>DIODE,Schottky,30V,0.2A,SOD-323,HF</v>
      </c>
      <c r="D239" s="16" t="str">
        <f>VLOOKUP(A239,基本信息!A:F,4,0)</f>
        <v>YANGJIE</v>
      </c>
      <c r="E239" s="16" t="str">
        <f>VLOOKUP(A239,基本信息!A:F,6,0)</f>
        <v>A30</v>
      </c>
      <c r="F239" s="16">
        <v>101</v>
      </c>
      <c r="G239" s="18" t="s">
        <v>1394</v>
      </c>
      <c r="H239" s="21">
        <v>516</v>
      </c>
    </row>
    <row r="240" spans="1:8" x14ac:dyDescent="0.3">
      <c r="A240" s="16" t="s">
        <v>359</v>
      </c>
      <c r="B240" s="16" t="str">
        <f>VLOOKUP(A240,基本信息!A:F,2,0)</f>
        <v>13301-S0A0025H-00</v>
      </c>
      <c r="C240" s="16" t="str">
        <f>VLOOKUP(A240,基本信息!A:F,3,0)</f>
        <v>DIODE,SCHOTTKY,200MA,30V,SOD-523,HF</v>
      </c>
      <c r="D240" s="16" t="str">
        <f>VLOOKUP(A240,基本信息!A:F,4,0)</f>
        <v>YANGJIE</v>
      </c>
      <c r="E240" s="16" t="str">
        <f>VLOOKUP(A240,基本信息!A:F,6,0)</f>
        <v>A30</v>
      </c>
      <c r="F240" s="16">
        <v>101</v>
      </c>
      <c r="G240" s="18" t="s">
        <v>1394</v>
      </c>
      <c r="H240" s="21">
        <v>516</v>
      </c>
    </row>
    <row r="241" spans="1:8" x14ac:dyDescent="0.3">
      <c r="A241" s="16" t="s">
        <v>697</v>
      </c>
      <c r="B241" s="16" t="str">
        <f>VLOOKUP(A241,基本信息!A:F,2,0)</f>
        <v>13301-S090037H-00</v>
      </c>
      <c r="C241" s="16" t="str">
        <f>VLOOKUP(A241,基本信息!A:F,3,0)</f>
        <v>SBD,LBAT54ALT1G,SOT23,HF,LRC</v>
      </c>
      <c r="D241" s="16" t="str">
        <f>VLOOKUP(A241,基本信息!A:F,4,0)</f>
        <v>LRC</v>
      </c>
      <c r="E241" s="16" t="str">
        <f>VLOOKUP(A241,基本信息!A:F,6,0)</f>
        <v>A30</v>
      </c>
      <c r="F241" s="16">
        <v>101</v>
      </c>
      <c r="G241" s="18" t="s">
        <v>1394</v>
      </c>
      <c r="H241" s="21">
        <v>350</v>
      </c>
    </row>
    <row r="242" spans="1:8" x14ac:dyDescent="0.3">
      <c r="A242" s="16" t="s">
        <v>437</v>
      </c>
      <c r="B242" s="16" t="str">
        <f>VLOOKUP(A242,基本信息!A:F,2,0)</f>
        <v>13301-S090040H-00</v>
      </c>
      <c r="C242" s="16" t="str">
        <f>VLOOKUP(A242,基本信息!A:F,3,0)</f>
        <v>SBD,LBAT54CLT1G,SOT-23,HF,LRC</v>
      </c>
      <c r="D242" s="16" t="str">
        <f>VLOOKUP(A242,基本信息!A:F,4,0)</f>
        <v>LRC</v>
      </c>
      <c r="E242" s="16" t="str">
        <f>VLOOKUP(A242,基本信息!A:F,6,0)</f>
        <v>A30</v>
      </c>
      <c r="F242" s="16">
        <v>101</v>
      </c>
      <c r="G242" s="18" t="s">
        <v>1394</v>
      </c>
      <c r="H242" s="21">
        <v>650</v>
      </c>
    </row>
    <row r="243" spans="1:8" x14ac:dyDescent="0.3">
      <c r="A243" s="16" t="s">
        <v>674</v>
      </c>
      <c r="B243" s="16" t="str">
        <f>VLOOKUP(A243,基本信息!A:F,2,0)</f>
        <v>13301-S09R001H-00</v>
      </c>
      <c r="C243" s="16" t="str">
        <f>VLOOKUP(A243,基本信息!A:F,3,0)</f>
        <v>SBD,LBAT54CWT1G,SOT323,HF,LRC</v>
      </c>
      <c r="D243" s="16" t="str">
        <f>VLOOKUP(A243,基本信息!A:F,4,0)</f>
        <v>LRC</v>
      </c>
      <c r="E243" s="16" t="str">
        <f>VLOOKUP(A243,基本信息!A:F,6,0)</f>
        <v>A30</v>
      </c>
      <c r="F243" s="16">
        <v>101</v>
      </c>
      <c r="G243" s="18" t="s">
        <v>1394</v>
      </c>
      <c r="H243" s="21">
        <v>300</v>
      </c>
    </row>
    <row r="244" spans="1:8" x14ac:dyDescent="0.3">
      <c r="A244" s="16" t="s">
        <v>1260</v>
      </c>
      <c r="B244" s="16">
        <f>VLOOKUP(A244,基本信息!A:F,2,0)</f>
        <v>0</v>
      </c>
      <c r="C244" s="16">
        <f>VLOOKUP(A244,基本信息!A:F,3,0)</f>
        <v>0</v>
      </c>
      <c r="D244" s="16" t="str">
        <f>VLOOKUP(A244,基本信息!A:F,4,0)</f>
        <v>LRC</v>
      </c>
      <c r="E244" s="16" t="str">
        <f>VLOOKUP(A244,基本信息!A:F,6,0)</f>
        <v>A31</v>
      </c>
      <c r="F244" s="16">
        <v>101</v>
      </c>
      <c r="G244" s="18" t="s">
        <v>1394</v>
      </c>
      <c r="H244" s="21">
        <v>1350</v>
      </c>
    </row>
    <row r="245" spans="1:8" x14ac:dyDescent="0.3">
      <c r="A245" s="16" t="s">
        <v>444</v>
      </c>
      <c r="B245" s="16" t="str">
        <f>VLOOKUP(A245,基本信息!A:F,2,0)</f>
        <v>13306-S090029H-00</v>
      </c>
      <c r="C245" s="16" t="str">
        <f>VLOOKUP(A245,基本信息!A:F,3,0)</f>
        <v>MOS,N,L2SK3019LT1G,SOT-23,HF,LRC</v>
      </c>
      <c r="D245" s="16" t="str">
        <f>VLOOKUP(A245,基本信息!A:F,4,0)</f>
        <v>LRC</v>
      </c>
      <c r="E245" s="16" t="str">
        <f>VLOOKUP(A245,基本信息!A:F,6,0)</f>
        <v>A31</v>
      </c>
      <c r="F245" s="16">
        <v>101</v>
      </c>
      <c r="G245" s="18" t="s">
        <v>1394</v>
      </c>
      <c r="H245" s="21">
        <v>500</v>
      </c>
    </row>
    <row r="246" spans="1:8" x14ac:dyDescent="0.3">
      <c r="A246" s="16" t="s">
        <v>450</v>
      </c>
      <c r="B246" s="16" t="str">
        <f>VLOOKUP(A246,基本信息!A:F,2,0)</f>
        <v>13307-S090009R-00</v>
      </c>
      <c r="C246" s="16" t="str">
        <f>VLOOKUP(A246,基本信息!A:F,3,0)</f>
        <v>BJT,NPN,LMBT3904LT1G,SOT23-3,RS,LRC</v>
      </c>
      <c r="D246" s="16" t="str">
        <f>VLOOKUP(A246,基本信息!A:F,4,0)</f>
        <v>LRC</v>
      </c>
      <c r="E246" s="16" t="str">
        <f>VLOOKUP(A246,基本信息!A:F,6,0)</f>
        <v>A31</v>
      </c>
      <c r="F246" s="16">
        <v>101</v>
      </c>
      <c r="G246" s="18" t="s">
        <v>1394</v>
      </c>
      <c r="H246" s="21">
        <v>300</v>
      </c>
    </row>
    <row r="247" spans="1:8" x14ac:dyDescent="0.3">
      <c r="A247" s="16" t="s">
        <v>1259</v>
      </c>
      <c r="B247" s="16">
        <f>VLOOKUP(A247,基本信息!A:F,2,0)</f>
        <v>0</v>
      </c>
      <c r="C247" s="16">
        <f>VLOOKUP(A247,基本信息!A:F,3,0)</f>
        <v>0</v>
      </c>
      <c r="D247" s="16" t="str">
        <f>VLOOKUP(A247,基本信息!A:F,4,0)</f>
        <v>YANGJIE</v>
      </c>
      <c r="E247" s="16" t="str">
        <f>VLOOKUP(A247,基本信息!A:F,6,0)</f>
        <v>A31</v>
      </c>
      <c r="F247" s="16">
        <v>101</v>
      </c>
      <c r="G247" s="18" t="s">
        <v>1394</v>
      </c>
      <c r="H247" s="21">
        <v>240</v>
      </c>
    </row>
    <row r="248" spans="1:8" x14ac:dyDescent="0.3">
      <c r="A248" s="16" t="s">
        <v>685</v>
      </c>
      <c r="B248" s="16">
        <f>VLOOKUP(A248,基本信息!A:F,2,0)</f>
        <v>0</v>
      </c>
      <c r="C248" s="16">
        <f>VLOOKUP(A248,基本信息!A:F,3,0)</f>
        <v>0</v>
      </c>
      <c r="D248" s="16" t="str">
        <f>VLOOKUP(A248,基本信息!A:F,4,0)</f>
        <v>HOSONIC</v>
      </c>
      <c r="E248" s="16" t="str">
        <f>VLOOKUP(A248,基本信息!A:F,6,0)</f>
        <v>A33</v>
      </c>
      <c r="F248" s="16">
        <v>101</v>
      </c>
      <c r="G248" s="18" t="s">
        <v>1394</v>
      </c>
      <c r="H248" s="21">
        <v>50</v>
      </c>
    </row>
    <row r="249" spans="1:8" x14ac:dyDescent="0.3">
      <c r="A249" s="16" t="s">
        <v>527</v>
      </c>
      <c r="B249" s="16" t="str">
        <f>VLOOKUP(A249,基本信息!A:F,2,0)</f>
        <v>13621-S0C0002H-00</v>
      </c>
      <c r="C249" s="16" t="str">
        <f>VLOOKUP(A249,基本信息!A:F,3,0)</f>
        <v>IC,Audio AMP,ALC122-CG,QFN-24,Realtek</v>
      </c>
      <c r="D249" s="16" t="str">
        <f>VLOOKUP(A249,基本信息!A:F,4,0)</f>
        <v>REALTEK</v>
      </c>
      <c r="E249" s="16" t="str">
        <f>VLOOKUP(A249,基本信息!A:F,6,0)</f>
        <v>A35</v>
      </c>
      <c r="F249" s="16">
        <v>101</v>
      </c>
      <c r="G249" s="18" t="s">
        <v>1394</v>
      </c>
      <c r="H249" s="21">
        <v>30</v>
      </c>
    </row>
    <row r="250" spans="1:8" x14ac:dyDescent="0.3">
      <c r="A250" s="16" t="s">
        <v>526</v>
      </c>
      <c r="B250" s="16" t="str">
        <f>VLOOKUP(A250,基本信息!A:F,2,0)</f>
        <v>13620-S0C0007H-00</v>
      </c>
      <c r="C250" s="16" t="str">
        <f>VLOOKUP(A250,基本信息!A:F,3,0)</f>
        <v>IC,Audio Codec,ALC269Q,QFN-48,Realtek</v>
      </c>
      <c r="D250" s="16" t="str">
        <f>VLOOKUP(A250,基本信息!A:F,4,0)</f>
        <v>REALTEK</v>
      </c>
      <c r="E250" s="16" t="str">
        <f>VLOOKUP(A250,基本信息!A:F,6,0)</f>
        <v>A35</v>
      </c>
      <c r="F250" s="16">
        <v>101</v>
      </c>
      <c r="G250" s="18" t="s">
        <v>1394</v>
      </c>
      <c r="H250" s="21">
        <v>30</v>
      </c>
    </row>
    <row r="251" spans="1:8" x14ac:dyDescent="0.3">
      <c r="A251" s="16" t="s">
        <v>469</v>
      </c>
      <c r="B251" s="16" t="str">
        <f>VLOOKUP(A251,基本信息!A:F,2,0)</f>
        <v>13665-S060002H-00</v>
      </c>
      <c r="C251" s="16" t="str">
        <f>VLOOKUP(A251,基本信息!A:F,3,0)</f>
        <v>IC,PD,CYPD6227-96BZXI,BGA-96,HF,Cypress</v>
      </c>
      <c r="D251" s="16" t="str">
        <f>VLOOKUP(A251,基本信息!A:F,4,0)</f>
        <v>CYPRESS</v>
      </c>
      <c r="E251" s="16" t="str">
        <f>VLOOKUP(A251,基本信息!A:F,6,0)</f>
        <v>A37</v>
      </c>
      <c r="F251" s="16">
        <v>101</v>
      </c>
      <c r="G251" s="18" t="s">
        <v>1394</v>
      </c>
      <c r="H251" s="21">
        <v>50</v>
      </c>
    </row>
    <row r="252" spans="1:8" x14ac:dyDescent="0.3">
      <c r="A252" s="16" t="s">
        <v>1232</v>
      </c>
      <c r="B252" s="16" t="str">
        <f>VLOOKUP(A252,基本信息!A:F,2,0)</f>
        <v>1366B-S0V0001H-00</v>
      </c>
      <c r="C252" s="16" t="str">
        <f>VLOOKUP(A252,基本信息!A:F,3,0)</f>
        <v>IT66318FN/EW</v>
      </c>
      <c r="D252" s="16" t="str">
        <f>VLOOKUP(A252,基本信息!A:F,4,0)</f>
        <v>ITE</v>
      </c>
      <c r="E252" s="16" t="str">
        <f>VLOOKUP(A252,基本信息!A:F,6,0)</f>
        <v>A39</v>
      </c>
      <c r="F252" s="16">
        <v>101</v>
      </c>
      <c r="G252" s="18" t="s">
        <v>1394</v>
      </c>
      <c r="H252" s="21">
        <v>80</v>
      </c>
    </row>
    <row r="253" spans="1:8" x14ac:dyDescent="0.3">
      <c r="A253" s="16" t="s">
        <v>471</v>
      </c>
      <c r="B253" s="16" t="str">
        <f>VLOOKUP(A253,基本信息!A:F,2,0)</f>
        <v>1366A-S0C0001H-00</v>
      </c>
      <c r="C253" s="16" t="str">
        <f>VLOOKUP(A253,基本信息!A:F,3,0)</f>
        <v>Card reader controller,RTS5250S,REALTEK</v>
      </c>
      <c r="D253" s="16" t="str">
        <f>VLOOKUP(A253,基本信息!A:F,4,0)</f>
        <v>REALTEK</v>
      </c>
      <c r="E253" s="16" t="str">
        <f>VLOOKUP(A253,基本信息!A:F,6,0)</f>
        <v>A40</v>
      </c>
      <c r="F253" s="16">
        <v>101</v>
      </c>
      <c r="G253" s="18" t="s">
        <v>1394</v>
      </c>
      <c r="H253" s="21">
        <v>30</v>
      </c>
    </row>
    <row r="254" spans="1:8" x14ac:dyDescent="0.3">
      <c r="A254" s="16" t="s">
        <v>418</v>
      </c>
      <c r="B254" s="16" t="str">
        <f>VLOOKUP(A254,基本信息!A:F,2,0)</f>
        <v>136D4-S780001H-00</v>
      </c>
      <c r="C254" s="16" t="str">
        <f>VLOOKUP(A254,基本信息!A:F,3,0)</f>
        <v>IC,Switch,WAS7227Q-10/TR,QFN,HF,WILLSEMI</v>
      </c>
      <c r="D254" s="16" t="str">
        <f>VLOOKUP(A254,基本信息!A:F,4,0)</f>
        <v>WILLSEMI</v>
      </c>
      <c r="E254" s="16" t="str">
        <f>VLOOKUP(A254,基本信息!A:F,6,0)</f>
        <v>A40</v>
      </c>
      <c r="F254" s="16">
        <v>101</v>
      </c>
      <c r="G254" s="18" t="s">
        <v>1394</v>
      </c>
      <c r="H254" s="21">
        <v>100</v>
      </c>
    </row>
    <row r="255" spans="1:8" x14ac:dyDescent="0.3">
      <c r="A255" s="16" t="s">
        <v>641</v>
      </c>
      <c r="B255" s="16">
        <f>VLOOKUP(A255,基本信息!A:F,2,0)</f>
        <v>0</v>
      </c>
      <c r="C255" s="16">
        <f>VLOOKUP(A255,基本信息!A:F,3,0)</f>
        <v>0</v>
      </c>
      <c r="D255" s="16" t="str">
        <f>VLOOKUP(A255,基本信息!A:F,4,0)</f>
        <v>BU10</v>
      </c>
      <c r="E255" s="16" t="str">
        <f>VLOOKUP(A255,基本信息!A:F,6,0)</f>
        <v>A44</v>
      </c>
      <c r="F255" s="16">
        <v>101</v>
      </c>
      <c r="G255" s="18" t="s">
        <v>1394</v>
      </c>
      <c r="H255" s="20">
        <v>90</v>
      </c>
    </row>
    <row r="256" spans="1:8" x14ac:dyDescent="0.3">
      <c r="A256" s="16" t="s">
        <v>620</v>
      </c>
      <c r="B256" s="16" t="str">
        <f>VLOOKUP(A256,基本信息!A:F,2,0)</f>
        <v>13100-S020670H-00</v>
      </c>
      <c r="C256" s="16" t="str">
        <f>VLOOKUP(A256,基本信息!A:F,3,0)</f>
        <v>C/C,0402,5600pF,20%,25V,X7R,HF,YAGEO</v>
      </c>
      <c r="D256" s="16" t="str">
        <f>VLOOKUP(A256,基本信息!A:F,4,0)</f>
        <v>YAGEO</v>
      </c>
      <c r="E256" s="16" t="str">
        <f>VLOOKUP(A256,基本信息!A:F,6,0)</f>
        <v>A18</v>
      </c>
      <c r="F256" s="16">
        <v>101</v>
      </c>
      <c r="G256" s="18" t="s">
        <v>1224</v>
      </c>
      <c r="H256" s="20">
        <v>1000</v>
      </c>
    </row>
    <row r="257" spans="1:8" x14ac:dyDescent="0.3">
      <c r="A257" s="16" t="s">
        <v>413</v>
      </c>
      <c r="B257" s="16" t="str">
        <f>VLOOKUP(A257,基本信息!A:F,2,0)</f>
        <v>13100-S010028H-00</v>
      </c>
      <c r="C257" s="16" t="str">
        <f>VLOOKUP(A257,基本信息!A:F,3,0)</f>
        <v>CAP,0402,0.1uF,10%,25V,X7R,HF,Samsung</v>
      </c>
      <c r="D257" s="16" t="str">
        <f>VLOOKUP(A257,基本信息!A:F,4,0)</f>
        <v>SAMSUNG</v>
      </c>
      <c r="E257" s="16" t="str">
        <f>VLOOKUP(A257,基本信息!A:F,6,0)</f>
        <v>A20</v>
      </c>
      <c r="F257" s="16">
        <v>101</v>
      </c>
      <c r="G257" s="18" t="s">
        <v>1224</v>
      </c>
      <c r="H257" s="20">
        <v>1000</v>
      </c>
    </row>
    <row r="258" spans="1:8" x14ac:dyDescent="0.3">
      <c r="A258" s="16" t="s">
        <v>550</v>
      </c>
      <c r="B258" s="16" t="str">
        <f>VLOOKUP(A258,基本信息!A:F,2,0)</f>
        <v>13405-S0D0001H-00</v>
      </c>
      <c r="C258" s="16" t="str">
        <f>VLOOKUP(A258,基本信息!A:F,3,0)</f>
        <v>IC,LP5,H9JCNNNCP3MLYR-N6E,BGA,32Gb,HYNIX</v>
      </c>
      <c r="D258" s="16" t="str">
        <f>VLOOKUP(A258,基本信息!A:F,4,0)</f>
        <v>HYNIX</v>
      </c>
      <c r="E258" s="16" t="str">
        <f>VLOOKUP(A258,基本信息!A:F,6,0)</f>
        <v>A32</v>
      </c>
      <c r="F258" s="16">
        <v>101</v>
      </c>
      <c r="G258" s="18" t="s">
        <v>1224</v>
      </c>
      <c r="H258" s="20">
        <v>48</v>
      </c>
    </row>
    <row r="259" spans="1:8" x14ac:dyDescent="0.3">
      <c r="A259" s="16" t="s">
        <v>401</v>
      </c>
      <c r="B259" s="16" t="str">
        <f>VLOOKUP(A259,基本信息!A:F,2,0)</f>
        <v>13001-S0D0001H-00</v>
      </c>
      <c r="C259" s="16" t="str">
        <f>VLOOKUP(A259,基本信息!A:F,3,0)</f>
        <v>NTC,S,0402,100K,HF,TDK</v>
      </c>
      <c r="D259" s="16" t="str">
        <f>VLOOKUP(A259,基本信息!A:F,4,0)</f>
        <v>TDK</v>
      </c>
      <c r="E259" s="16" t="str">
        <f>VLOOKUP(A259,基本信息!A:F,6,0)</f>
        <v>A01</v>
      </c>
      <c r="F259" s="16">
        <v>101</v>
      </c>
      <c r="G259" s="18" t="s">
        <v>1224</v>
      </c>
      <c r="H259" s="20">
        <v>60</v>
      </c>
    </row>
    <row r="260" spans="1:8" x14ac:dyDescent="0.3">
      <c r="A260" s="16" t="s">
        <v>659</v>
      </c>
      <c r="B260" s="16" t="str">
        <f>VLOOKUP(A260,基本信息!A:F,2,0)</f>
        <v>13000-S00175HH-00</v>
      </c>
      <c r="C260" s="16" t="str">
        <f>VLOOKUP(A260,基本信息!A:F,3,0)</f>
        <v>RES,1/16W,11K,1%,0402,HF,YAGEO</v>
      </c>
      <c r="D260" s="16" t="str">
        <f>VLOOKUP(A260,基本信息!A:F,4,0)</f>
        <v>YAGEO</v>
      </c>
      <c r="E260" s="16" t="str">
        <f>VLOOKUP(A260,基本信息!A:F,6,0)</f>
        <v>A07</v>
      </c>
      <c r="F260" s="16">
        <v>101</v>
      </c>
      <c r="G260" s="18" t="s">
        <v>1224</v>
      </c>
      <c r="H260" s="20">
        <v>600</v>
      </c>
    </row>
    <row r="261" spans="1:8" x14ac:dyDescent="0.3">
      <c r="A261" s="16" t="s">
        <v>1240</v>
      </c>
      <c r="B261" s="16" t="str">
        <f>VLOOKUP(A261,基本信息!A:F,2,0)</f>
        <v>13000-S00109HH-00</v>
      </c>
      <c r="C261" s="16" t="str">
        <f>VLOOKUP(A261,基本信息!A:F,3,0)</f>
        <v>1M_0402_1%</v>
      </c>
      <c r="D261" s="16" t="str">
        <f>VLOOKUP(A261,基本信息!A:F,4,0)</f>
        <v>YAGEO</v>
      </c>
      <c r="E261" s="16" t="str">
        <f>VLOOKUP(A261,基本信息!A:F,6,0)</f>
        <v>A07</v>
      </c>
      <c r="F261" s="16">
        <v>101</v>
      </c>
      <c r="G261" s="18" t="s">
        <v>1224</v>
      </c>
      <c r="H261" s="20">
        <v>600</v>
      </c>
    </row>
    <row r="262" spans="1:8" x14ac:dyDescent="0.3">
      <c r="A262" s="16" t="s">
        <v>693</v>
      </c>
      <c r="B262" s="16" t="str">
        <f>VLOOKUP(A262,基本信息!A:F,2,0)</f>
        <v>13000-S000154H-00</v>
      </c>
      <c r="C262" s="16" t="str">
        <f>VLOOKUP(A262,基本信息!A:F,3,0)</f>
        <v>RES,0402,20K,1%,1/16W,RC0402FR-0720KL,HF</v>
      </c>
      <c r="D262" s="16" t="str">
        <f>VLOOKUP(A262,基本信息!A:F,4,0)</f>
        <v>YAGEO</v>
      </c>
      <c r="E262" s="16" t="str">
        <f>VLOOKUP(A262,基本信息!A:F,6,0)</f>
        <v>A08</v>
      </c>
      <c r="F262" s="16">
        <v>101</v>
      </c>
      <c r="G262" s="18" t="s">
        <v>1224</v>
      </c>
      <c r="H262" s="20">
        <v>600</v>
      </c>
    </row>
    <row r="263" spans="1:8" x14ac:dyDescent="0.3">
      <c r="A263" s="16" t="s">
        <v>497</v>
      </c>
      <c r="B263" s="16" t="str">
        <f>VLOOKUP(A263,基本信息!A:F,2,0)</f>
        <v>13000-S001314H-00</v>
      </c>
      <c r="C263" s="16" t="str">
        <f>VLOOKUP(A263,基本信息!A:F,3,0)</f>
        <v>RES,0402,560Ω,±1％,1/16W,HF,YAGEO</v>
      </c>
      <c r="D263" s="16" t="str">
        <f>VLOOKUP(A263,基本信息!A:F,4,0)</f>
        <v>YAGEO</v>
      </c>
      <c r="E263" s="16" t="str">
        <f>VLOOKUP(A263,基本信息!A:F,6,0)</f>
        <v>A10</v>
      </c>
      <c r="F263" s="16">
        <v>101</v>
      </c>
      <c r="G263" s="18" t="s">
        <v>1224</v>
      </c>
      <c r="H263" s="20">
        <v>600</v>
      </c>
    </row>
    <row r="264" spans="1:8" x14ac:dyDescent="0.3">
      <c r="A264" s="16" t="s">
        <v>664</v>
      </c>
      <c r="B264" s="16" t="str">
        <f>VLOOKUP(A264,基本信息!A:F,2,0)</f>
        <v>13000-S000566H-00</v>
      </c>
      <c r="C264" s="16" t="str">
        <f>VLOOKUP(A264,基本信息!A:F,3,0)</f>
        <v>RES,6.98K,0402,RC0402FR-076K98L,Yageo,HF</v>
      </c>
      <c r="D264" s="16" t="str">
        <f>VLOOKUP(A264,基本信息!A:F,4,0)</f>
        <v>YAGEO</v>
      </c>
      <c r="E264" s="16" t="str">
        <f>VLOOKUP(A264,基本信息!A:F,6,0)</f>
        <v>A10</v>
      </c>
      <c r="F264" s="16">
        <v>101</v>
      </c>
      <c r="G264" s="18" t="s">
        <v>1224</v>
      </c>
      <c r="H264" s="20">
        <v>600</v>
      </c>
    </row>
    <row r="265" spans="1:8" x14ac:dyDescent="0.3">
      <c r="A265" s="16" t="s">
        <v>692</v>
      </c>
      <c r="B265" s="16" t="str">
        <f>VLOOKUP(A265,基本信息!A:F,2,0)</f>
        <v>13000-S000082H-00</v>
      </c>
      <c r="C265" s="16" t="str">
        <f>VLOOKUP(A265,基本信息!A:F,3,0)</f>
        <v>RES,0402,1M,5%,1/16W,HF,YAGEO</v>
      </c>
      <c r="D265" s="16" t="str">
        <f>VLOOKUP(A265,基本信息!A:F,4,0)</f>
        <v>YAGEO</v>
      </c>
      <c r="E265" s="16" t="str">
        <f>VLOOKUP(A265,基本信息!A:F,6,0)</f>
        <v>A11</v>
      </c>
      <c r="F265" s="16">
        <v>101</v>
      </c>
      <c r="G265" s="18" t="s">
        <v>1224</v>
      </c>
      <c r="H265" s="20">
        <v>600</v>
      </c>
    </row>
    <row r="266" spans="1:8" x14ac:dyDescent="0.3">
      <c r="A266" s="16" t="s">
        <v>662</v>
      </c>
      <c r="B266" s="16" t="str">
        <f>VLOOKUP(A266,基本信息!A:F,2,0)</f>
        <v>13000-S001392H-00</v>
      </c>
      <c r="C266" s="16" t="str">
        <f>VLOOKUP(A266,基本信息!A:F,3,0)</f>
        <v>RES,0603,10.5KΩ ±1％,1/10W,HF,YAGEO</v>
      </c>
      <c r="D266" s="16" t="str">
        <f>VLOOKUP(A266,基本信息!A:F,4,0)</f>
        <v>YAGEO</v>
      </c>
      <c r="E266" s="16" t="str">
        <f>VLOOKUP(A266,基本信息!A:F,6,0)</f>
        <v>A12</v>
      </c>
      <c r="F266" s="16">
        <v>101</v>
      </c>
      <c r="G266" s="18" t="s">
        <v>1224</v>
      </c>
      <c r="H266" s="20">
        <v>700</v>
      </c>
    </row>
    <row r="267" spans="1:8" x14ac:dyDescent="0.3">
      <c r="A267" s="16" t="s">
        <v>1261</v>
      </c>
      <c r="B267" s="16">
        <f>VLOOKUP(A267,基本信息!A:F,2,0)</f>
        <v>0</v>
      </c>
      <c r="C267" s="16">
        <f>VLOOKUP(A267,基本信息!A:F,3,0)</f>
        <v>0</v>
      </c>
      <c r="D267" s="16">
        <f>VLOOKUP(A267,基本信息!A:F,4,0)</f>
        <v>0</v>
      </c>
      <c r="E267" s="16" t="str">
        <f>VLOOKUP(A267,基本信息!A:F,6,0)</f>
        <v>A48</v>
      </c>
      <c r="F267" s="16">
        <v>101</v>
      </c>
      <c r="G267" s="18" t="s">
        <v>1224</v>
      </c>
      <c r="H267" s="20">
        <v>18</v>
      </c>
    </row>
    <row r="268" spans="1:8" x14ac:dyDescent="0.3">
      <c r="A268" s="16" t="s">
        <v>1262</v>
      </c>
      <c r="B268" s="16">
        <f>VLOOKUP(A268,基本信息!A:F,2,0)</f>
        <v>0</v>
      </c>
      <c r="C268" s="16">
        <f>VLOOKUP(A268,基本信息!A:F,3,0)</f>
        <v>0</v>
      </c>
      <c r="D268" s="16" t="str">
        <f>VLOOKUP(A268,基本信息!A:F,4,0)</f>
        <v>LUXSHARE-ICT</v>
      </c>
      <c r="E268" s="16" t="str">
        <f>VLOOKUP(A268,基本信息!A:F,6,0)</f>
        <v>A47</v>
      </c>
      <c r="F268" s="16">
        <v>101</v>
      </c>
      <c r="G268" s="18" t="s">
        <v>1224</v>
      </c>
      <c r="H268" s="20">
        <v>8</v>
      </c>
    </row>
    <row r="269" spans="1:8" x14ac:dyDescent="0.3">
      <c r="A269" s="16" t="s">
        <v>1263</v>
      </c>
      <c r="B269" s="16">
        <f>VLOOKUP(A269,基本信息!A:F,2,0)</f>
        <v>0</v>
      </c>
      <c r="C269" s="16">
        <f>VLOOKUP(A269,基本信息!A:F,3,0)</f>
        <v>0</v>
      </c>
      <c r="D269" s="16" t="str">
        <f>VLOOKUP(A269,基本信息!A:F,4,0)</f>
        <v>LUXSHARE-ICT</v>
      </c>
      <c r="E269" s="16" t="str">
        <f>VLOOKUP(A269,基本信息!A:F,6,0)</f>
        <v>A47</v>
      </c>
      <c r="F269" s="16">
        <v>101</v>
      </c>
      <c r="G269" s="18" t="s">
        <v>1224</v>
      </c>
      <c r="H269" s="20">
        <v>7</v>
      </c>
    </row>
    <row r="270" spans="1:8" x14ac:dyDescent="0.3">
      <c r="A270" s="16" t="s">
        <v>1264</v>
      </c>
      <c r="B270" s="16">
        <f>VLOOKUP(A270,基本信息!A:F,2,0)</f>
        <v>0</v>
      </c>
      <c r="C270" s="16">
        <f>VLOOKUP(A270,基本信息!A:F,3,0)</f>
        <v>0</v>
      </c>
      <c r="D270" s="16" t="str">
        <f>VLOOKUP(A270,基本信息!A:F,4,0)</f>
        <v>LUXSHARE-ICT</v>
      </c>
      <c r="E270" s="16" t="str">
        <f>VLOOKUP(A270,基本信息!A:F,6,0)</f>
        <v>A47</v>
      </c>
      <c r="F270" s="16">
        <v>101</v>
      </c>
      <c r="G270" s="18" t="s">
        <v>1224</v>
      </c>
      <c r="H270" s="20">
        <v>9</v>
      </c>
    </row>
    <row r="271" spans="1:8" x14ac:dyDescent="0.3">
      <c r="A271" s="16" t="s">
        <v>1265</v>
      </c>
      <c r="B271" s="16">
        <f>VLOOKUP(A271,基本信息!A:F,2,0)</f>
        <v>0</v>
      </c>
      <c r="C271" s="16">
        <f>VLOOKUP(A271,基本信息!A:F,3,0)</f>
        <v>0</v>
      </c>
      <c r="D271" s="16" t="str">
        <f>VLOOKUP(A271,基本信息!A:F,4,0)</f>
        <v>LUXSHARE-ICT</v>
      </c>
      <c r="E271" s="16" t="str">
        <f>VLOOKUP(A271,基本信息!A:F,6,0)</f>
        <v>A47</v>
      </c>
      <c r="F271" s="16">
        <v>101</v>
      </c>
      <c r="G271" s="18" t="s">
        <v>1224</v>
      </c>
      <c r="H271" s="20">
        <v>8</v>
      </c>
    </row>
    <row r="272" spans="1:8" x14ac:dyDescent="0.3">
      <c r="A272" s="16" t="s">
        <v>411</v>
      </c>
      <c r="B272" s="16" t="str">
        <f>VLOOKUP(A272,基本信息!A:F,2,0)</f>
        <v>13100-S020487H-00</v>
      </c>
      <c r="C272" s="16" t="str">
        <f>VLOOKUP(A272,基本信息!A:F,3,0)</f>
        <v>CAP CER 4700pF 50V 10% X7R 0402</v>
      </c>
      <c r="D272" s="16" t="str">
        <f>VLOOKUP(A272,基本信息!A:F,4,0)</f>
        <v>YAGEO</v>
      </c>
      <c r="E272" s="16" t="str">
        <f>VLOOKUP(A272,基本信息!A:F,6,0)</f>
        <v>A18</v>
      </c>
      <c r="F272" s="16">
        <v>101</v>
      </c>
      <c r="G272" s="18" t="s">
        <v>1224</v>
      </c>
      <c r="H272" s="20">
        <v>1000</v>
      </c>
    </row>
    <row r="273" spans="1:8" x14ac:dyDescent="0.3">
      <c r="A273" s="16" t="s">
        <v>1266</v>
      </c>
      <c r="B273" s="16">
        <f>VLOOKUP(A273,基本信息!A:F,2,0)</f>
        <v>0</v>
      </c>
      <c r="C273" s="16">
        <f>VLOOKUP(A273,基本信息!A:F,3,0)</f>
        <v>0</v>
      </c>
      <c r="D273" s="16" t="str">
        <f>VLOOKUP(A273,基本信息!A:F,4,0)</f>
        <v>YAGEO</v>
      </c>
      <c r="E273" s="16" t="str">
        <f>VLOOKUP(A273,基本信息!A:F,6,0)</f>
        <v>A10</v>
      </c>
      <c r="F273" s="16">
        <v>101</v>
      </c>
      <c r="G273" s="18" t="s">
        <v>1224</v>
      </c>
      <c r="H273" s="20">
        <v>600</v>
      </c>
    </row>
    <row r="274" spans="1:8" x14ac:dyDescent="0.3">
      <c r="A274" s="16" t="s">
        <v>1221</v>
      </c>
      <c r="B274" s="16">
        <f>VLOOKUP(A274,基本信息!A:F,2,0)</f>
        <v>0</v>
      </c>
      <c r="C274" s="16">
        <f>VLOOKUP(A274,基本信息!A:F,3,0)</f>
        <v>0</v>
      </c>
      <c r="D274" s="16" t="str">
        <f>VLOOKUP(A274,基本信息!A:F,4,0)</f>
        <v>YAGEO</v>
      </c>
      <c r="E274" s="16" t="str">
        <f>VLOOKUP(A274,基本信息!A:F,6,0)</f>
        <v>A07</v>
      </c>
      <c r="F274" s="16">
        <v>101</v>
      </c>
      <c r="G274" s="18" t="s">
        <v>1224</v>
      </c>
      <c r="H274" s="20">
        <v>600</v>
      </c>
    </row>
    <row r="275" spans="1:8" x14ac:dyDescent="0.3">
      <c r="A275" s="16" t="s">
        <v>1222</v>
      </c>
      <c r="B275" s="16">
        <f>VLOOKUP(A275,基本信息!A:F,2,0)</f>
        <v>0</v>
      </c>
      <c r="C275" s="16">
        <f>VLOOKUP(A275,基本信息!A:F,3,0)</f>
        <v>0</v>
      </c>
      <c r="D275" s="16" t="str">
        <f>VLOOKUP(A275,基本信息!A:F,4,0)</f>
        <v>YAGEO</v>
      </c>
      <c r="E275" s="16" t="str">
        <f>VLOOKUP(A275,基本信息!A:F,6,0)</f>
        <v>A08</v>
      </c>
      <c r="F275" s="16">
        <v>101</v>
      </c>
      <c r="G275" s="18" t="s">
        <v>1224</v>
      </c>
      <c r="H275" s="20">
        <v>600</v>
      </c>
    </row>
    <row r="276" spans="1:8" x14ac:dyDescent="0.3">
      <c r="A276" s="16" t="s">
        <v>429</v>
      </c>
      <c r="B276" s="16" t="str">
        <f>VLOOKUP(A276,基本信息!A:F,2,0)</f>
        <v>13100-S030088H-00</v>
      </c>
      <c r="C276" s="16" t="str">
        <f>VLOOKUP(A276,基本信息!A:F,3,0)</f>
        <v>C/C,0201,27PF,5%,25V,C0G,HF,WALSIN</v>
      </c>
      <c r="D276" s="16" t="str">
        <f>VLOOKUP(A276,基本信息!A:F,4,0)</f>
        <v>WALSIN</v>
      </c>
      <c r="E276" s="16" t="str">
        <f>VLOOKUP(A276,基本信息!A:F,6,0)</f>
        <v>A15</v>
      </c>
      <c r="F276" s="16">
        <v>601</v>
      </c>
      <c r="G276" s="18" t="s">
        <v>1224</v>
      </c>
      <c r="H276" s="20">
        <v>-1000</v>
      </c>
    </row>
    <row r="277" spans="1:8" x14ac:dyDescent="0.3">
      <c r="A277" s="16" t="s">
        <v>686</v>
      </c>
      <c r="B277" s="16" t="str">
        <f>VLOOKUP(A277,基本信息!A:F,2,0)</f>
        <v>050-Z242Z0-003H</v>
      </c>
      <c r="C277" s="16" t="str">
        <f>VLOOKUP(A277,基本信息!A:F,3,0)</f>
        <v>MICRO SD 158-1000902603</v>
      </c>
      <c r="D277" s="16" t="str">
        <f>VLOOKUP(A277,基本信息!A:F,4,0)</f>
        <v>TAISOL</v>
      </c>
      <c r="E277" s="16" t="str">
        <f>VLOOKUP(A277,基本信息!A:F,6,0)</f>
        <v>A41</v>
      </c>
      <c r="F277" s="16">
        <v>601</v>
      </c>
      <c r="G277" s="18" t="s">
        <v>1224</v>
      </c>
      <c r="H277" s="20">
        <v>-25</v>
      </c>
    </row>
    <row r="278" spans="1:8" x14ac:dyDescent="0.3">
      <c r="A278" s="16" t="s">
        <v>628</v>
      </c>
      <c r="B278" s="16" t="str">
        <f>VLOOKUP(A278,基本信息!A:F,2,0)</f>
        <v>050-Z24270-001H</v>
      </c>
      <c r="C278" s="16" t="str">
        <f>VLOOKUP(A278,基本信息!A:F,3,0)</f>
        <v>Micro SD,STD,H1.27,23P,Push Push</v>
      </c>
      <c r="D278" s="16" t="str">
        <f>VLOOKUP(A278,基本信息!A:F,4,0)</f>
        <v>TAISOL</v>
      </c>
      <c r="E278" s="16" t="str">
        <f>VLOOKUP(A278,基本信息!A:F,6,0)</f>
        <v>A41</v>
      </c>
      <c r="F278" s="16">
        <v>601</v>
      </c>
      <c r="G278" s="18" t="s">
        <v>1224</v>
      </c>
      <c r="H278" s="20">
        <v>-92</v>
      </c>
    </row>
    <row r="279" spans="1:8" x14ac:dyDescent="0.3">
      <c r="A279" s="16" t="s">
        <v>654</v>
      </c>
      <c r="B279" s="16" t="str">
        <f>VLOOKUP(A279,基本信息!A:F,2,0)</f>
        <v>050-32205L-002H</v>
      </c>
      <c r="C279" s="16" t="str">
        <f>VLOOKUP(A279,基本信息!A:F,3,0)</f>
        <v>Audio, 4pole, CH-0.7, 6P, 內徑3.6，外徑6，無鐵環</v>
      </c>
      <c r="D279" s="16" t="str">
        <f>VLOOKUP(A279,基本信息!A:F,4,0)</f>
        <v>SINGATRON</v>
      </c>
      <c r="E279" s="16" t="str">
        <f>VLOOKUP(A279,基本信息!A:F,6,0)</f>
        <v>A41</v>
      </c>
      <c r="F279" s="16">
        <v>601</v>
      </c>
      <c r="G279" s="18" t="s">
        <v>1224</v>
      </c>
      <c r="H279" s="20">
        <v>-100</v>
      </c>
    </row>
    <row r="280" spans="1:8" x14ac:dyDescent="0.3">
      <c r="A280" s="16" t="s">
        <v>653</v>
      </c>
      <c r="B280" s="16" t="str">
        <f>VLOOKUP(A280,基本信息!A:F,2,0)</f>
        <v>050-4J2090-001H</v>
      </c>
      <c r="C280" s="16" t="str">
        <f>VLOOKUP(A280,基本信息!A:F,3,0)</f>
        <v>USB 3.1A, REV, CH-0.7, 沉板, 9P , Black</v>
      </c>
      <c r="D280" s="16" t="str">
        <f>VLOOKUP(A280,基本信息!A:F,4,0)</f>
        <v>SINGATRON</v>
      </c>
      <c r="E280" s="16" t="str">
        <f>VLOOKUP(A280,基本信息!A:F,6,0)</f>
        <v>A41</v>
      </c>
      <c r="F280" s="16">
        <v>601</v>
      </c>
      <c r="G280" s="18" t="s">
        <v>1224</v>
      </c>
      <c r="H280" s="20">
        <v>-100</v>
      </c>
    </row>
    <row r="281" spans="1:8" x14ac:dyDescent="0.3">
      <c r="A281" s="16" t="s">
        <v>650</v>
      </c>
      <c r="B281" s="16" t="str">
        <f>VLOOKUP(A281,基本信息!A:F,2,0)</f>
        <v>050-Z06250-001H</v>
      </c>
      <c r="C281" s="16" t="str">
        <f>VLOOKUP(A281,基本信息!A:F,3,0)</f>
        <v>WTB, H1.7, P0.8, 6P, R/A</v>
      </c>
      <c r="D281" s="16" t="str">
        <f>VLOOKUP(A281,基本信息!A:F,4,0)</f>
        <v>ACES</v>
      </c>
      <c r="E281" s="16" t="str">
        <f>VLOOKUP(A281,基本信息!A:F,6,0)</f>
        <v>A42</v>
      </c>
      <c r="F281" s="16">
        <v>601</v>
      </c>
      <c r="G281" s="18" t="s">
        <v>1224</v>
      </c>
      <c r="H281" s="20">
        <v>-100</v>
      </c>
    </row>
    <row r="282" spans="1:8" x14ac:dyDescent="0.3">
      <c r="A282" s="16" t="s">
        <v>690</v>
      </c>
      <c r="B282" s="16" t="str">
        <f>VLOOKUP(A282,基本信息!A:F,2,0)</f>
        <v>050-1Z2088-002H</v>
      </c>
      <c r="C282" s="16" t="str">
        <f>VLOOKUP(A282,基本信息!A:F,3,0)</f>
        <v>ACES 50273-0080N-001</v>
      </c>
      <c r="D282" s="16" t="str">
        <f>VLOOKUP(A282,基本信息!A:F,4,0)</f>
        <v>ACES</v>
      </c>
      <c r="E282" s="16" t="str">
        <f>VLOOKUP(A282,基本信息!A:F,6,0)</f>
        <v>A42</v>
      </c>
      <c r="F282" s="16">
        <v>601</v>
      </c>
      <c r="G282" s="18" t="s">
        <v>1224</v>
      </c>
      <c r="H282" s="20">
        <v>-25</v>
      </c>
    </row>
    <row r="283" spans="1:8" x14ac:dyDescent="0.3">
      <c r="A283" s="16" t="s">
        <v>687</v>
      </c>
      <c r="B283" s="16" t="str">
        <f>VLOOKUP(A283,基本信息!A:F,2,0)</f>
        <v>050-1Z2088-001H</v>
      </c>
      <c r="C283" s="16" t="str">
        <f>VLOOKUP(A283,基本信息!A:F,3,0)</f>
        <v>50521-0084N-P01</v>
      </c>
      <c r="D283" s="16" t="str">
        <f>VLOOKUP(A283,基本信息!A:F,4,0)</f>
        <v>ACES</v>
      </c>
      <c r="E283" s="16" t="str">
        <f>VLOOKUP(A283,基本信息!A:F,6,0)</f>
        <v>A42</v>
      </c>
      <c r="F283" s="16">
        <v>601</v>
      </c>
      <c r="G283" s="18" t="s">
        <v>1224</v>
      </c>
      <c r="H283" s="20">
        <v>-25</v>
      </c>
    </row>
    <row r="284" spans="1:8" x14ac:dyDescent="0.3">
      <c r="A284" s="16" t="s">
        <v>649</v>
      </c>
      <c r="B284" s="16" t="str">
        <f>VLOOKUP(A284,基本信息!A:F,2,0)</f>
        <v>050-Z12260-002H</v>
      </c>
      <c r="C284" s="16" t="str">
        <f>VLOOKUP(A284,基本信息!A:F,3,0)</f>
        <v>ZIF, H1, P0.5, 12P, R/A</v>
      </c>
      <c r="D284" s="16" t="str">
        <f>VLOOKUP(A284,基本信息!A:F,4,0)</f>
        <v>ACES</v>
      </c>
      <c r="E284" s="16" t="str">
        <f>VLOOKUP(A284,基本信息!A:F,6,0)</f>
        <v>A42</v>
      </c>
      <c r="F284" s="16">
        <v>601</v>
      </c>
      <c r="G284" s="18" t="s">
        <v>1224</v>
      </c>
      <c r="H284" s="20">
        <v>-100</v>
      </c>
    </row>
    <row r="285" spans="1:8" x14ac:dyDescent="0.3">
      <c r="A285" s="16" t="s">
        <v>652</v>
      </c>
      <c r="B285" s="16" t="str">
        <f>VLOOKUP(A285,基本信息!A:F,2,0)</f>
        <v>050-Z082Z0-021H</v>
      </c>
      <c r="C285" s="16" t="str">
        <f>VLOOKUP(A285,基本信息!A:F,3,0)</f>
        <v>SPI ROM SOCKET</v>
      </c>
      <c r="D285" s="16" t="str">
        <f>VLOOKUP(A285,基本信息!A:F,4,0)</f>
        <v>ACES</v>
      </c>
      <c r="E285" s="16" t="str">
        <f>VLOOKUP(A285,基本信息!A:F,6,0)</f>
        <v>A42</v>
      </c>
      <c r="F285" s="16">
        <v>601</v>
      </c>
      <c r="G285" s="18" t="s">
        <v>1224</v>
      </c>
      <c r="H285" s="20">
        <v>-100</v>
      </c>
    </row>
    <row r="286" spans="1:8" x14ac:dyDescent="0.3">
      <c r="A286" s="16" t="s">
        <v>636</v>
      </c>
      <c r="B286" s="16" t="str">
        <f>VLOOKUP(A286,基本信息!A:F,2,0)</f>
        <v>050-Z30250-001H</v>
      </c>
      <c r="C286" s="16" t="str">
        <f>VLOOKUP(A286,基本信息!A:F,3,0)</f>
        <v>LOCK, FPC, H1.8, P0.5, 30P, R/A</v>
      </c>
      <c r="D286" s="16" t="str">
        <f>VLOOKUP(A286,基本信息!A:F,4,0)</f>
        <v>ACES</v>
      </c>
      <c r="E286" s="16" t="str">
        <f>VLOOKUP(A286,基本信息!A:F,6,0)</f>
        <v>A42</v>
      </c>
      <c r="F286" s="16">
        <v>601</v>
      </c>
      <c r="G286" s="18" t="s">
        <v>1224</v>
      </c>
      <c r="H286" s="20">
        <v>-100</v>
      </c>
    </row>
    <row r="287" spans="1:8" x14ac:dyDescent="0.3">
      <c r="A287" s="16" t="s">
        <v>637</v>
      </c>
      <c r="B287" s="16" t="str">
        <f>VLOOKUP(A287,基本信息!A:F,2,0)</f>
        <v>050-Z04250-006H</v>
      </c>
      <c r="C287" s="16" t="str">
        <f>VLOOKUP(A287,基本信息!A:F,3,0)</f>
        <v>LOCK, FPC, H1.8, P1, 4P, R/A</v>
      </c>
      <c r="D287" s="16" t="str">
        <f>VLOOKUP(A287,基本信息!A:F,4,0)</f>
        <v>ACES</v>
      </c>
      <c r="E287" s="16" t="str">
        <f>VLOOKUP(A287,基本信息!A:F,6,0)</f>
        <v>A42</v>
      </c>
      <c r="F287" s="16">
        <v>601</v>
      </c>
      <c r="G287" s="18" t="s">
        <v>1224</v>
      </c>
      <c r="H287" s="20">
        <v>-100</v>
      </c>
    </row>
    <row r="288" spans="1:8" x14ac:dyDescent="0.3">
      <c r="A288" s="16" t="s">
        <v>656</v>
      </c>
      <c r="B288" s="16" t="str">
        <f>VLOOKUP(A288,基本信息!A:F,2,0)</f>
        <v>050-Z10250-002H</v>
      </c>
      <c r="C288" s="16" t="str">
        <f>VLOOKUP(A288,基本信息!A:F,3,0)</f>
        <v>ZIF, H1.0, P0.5, 10P, R/A</v>
      </c>
      <c r="D288" s="16" t="str">
        <f>VLOOKUP(A288,基本信息!A:F,4,0)</f>
        <v>ACES</v>
      </c>
      <c r="E288" s="16" t="str">
        <f>VLOOKUP(A288,基本信息!A:F,6,0)</f>
        <v>A42</v>
      </c>
      <c r="F288" s="16">
        <v>601</v>
      </c>
      <c r="G288" s="18" t="s">
        <v>1224</v>
      </c>
      <c r="H288" s="20">
        <v>-100</v>
      </c>
    </row>
    <row r="289" spans="1:8" x14ac:dyDescent="0.3">
      <c r="A289" s="16" t="s">
        <v>638</v>
      </c>
      <c r="B289" s="16" t="str">
        <f>VLOOKUP(A289,基本信息!A:F,2,0)</f>
        <v>050-Z08250-007H</v>
      </c>
      <c r="C289" s="16" t="str">
        <f>VLOOKUP(A289,基本信息!A:F,3,0)</f>
        <v>LOCK, ZIF, H1.8, P1, 8P, R/A</v>
      </c>
      <c r="D289" s="16" t="str">
        <f>VLOOKUP(A289,基本信息!A:F,4,0)</f>
        <v>ACES</v>
      </c>
      <c r="E289" s="16" t="str">
        <f>VLOOKUP(A289,基本信息!A:F,6,0)</f>
        <v>A42</v>
      </c>
      <c r="F289" s="16">
        <v>601</v>
      </c>
      <c r="G289" s="18" t="s">
        <v>1224</v>
      </c>
      <c r="H289" s="20">
        <v>-100</v>
      </c>
    </row>
    <row r="290" spans="1:8" x14ac:dyDescent="0.3">
      <c r="A290" s="16" t="s">
        <v>643</v>
      </c>
      <c r="B290" s="16" t="str">
        <f>VLOOKUP(A290,基本信息!A:F,2,0)</f>
        <v>050-Z67280-004H</v>
      </c>
      <c r="C290" s="16" t="str">
        <f>VLOOKUP(A290,基本信息!A:F,3,0)</f>
        <v>其它67P|母|金15u'|HF</v>
      </c>
      <c r="D290" s="16" t="str">
        <f>VLOOKUP(A290,基本信息!A:F,4,0)</f>
        <v>ACES</v>
      </c>
      <c r="E290" s="16" t="str">
        <f>VLOOKUP(A290,基本信息!A:F,6,0)</f>
        <v>A42</v>
      </c>
      <c r="F290" s="16">
        <v>601</v>
      </c>
      <c r="G290" s="18" t="s">
        <v>1224</v>
      </c>
      <c r="H290" s="20">
        <v>-100</v>
      </c>
    </row>
    <row r="291" spans="1:8" x14ac:dyDescent="0.3">
      <c r="A291" s="16" t="s">
        <v>479</v>
      </c>
      <c r="B291" s="16" t="str">
        <f>VLOOKUP(A291,基本信息!A:F,2,0)</f>
        <v>136EB-S010001H-00</v>
      </c>
      <c r="C291" s="16" t="str">
        <f>VLOOKUP(A291,基本信息!A:F,3,0)</f>
        <v>CMOS,74AHC1G08GW,SOT353,HF,NXP</v>
      </c>
      <c r="D291" s="16" t="str">
        <f>VLOOKUP(A291,基本信息!A:F,4,0)</f>
        <v>NXP</v>
      </c>
      <c r="E291" s="16" t="str">
        <f>VLOOKUP(A291,基本信息!A:F,6,0)</f>
        <v>A35</v>
      </c>
      <c r="F291" s="16">
        <v>601</v>
      </c>
      <c r="G291" s="18" t="s">
        <v>1224</v>
      </c>
      <c r="H291" s="20">
        <v>-560</v>
      </c>
    </row>
    <row r="292" spans="1:8" x14ac:dyDescent="0.3">
      <c r="A292" s="16" t="s">
        <v>527</v>
      </c>
      <c r="B292" s="16" t="str">
        <f>VLOOKUP(A292,基本信息!A:F,2,0)</f>
        <v>13621-S0C0002H-00</v>
      </c>
      <c r="C292" s="16" t="str">
        <f>VLOOKUP(A292,基本信息!A:F,3,0)</f>
        <v>IC,Audio AMP,ALC122-CG,QFN-24,Realtek</v>
      </c>
      <c r="D292" s="16" t="str">
        <f>VLOOKUP(A292,基本信息!A:F,4,0)</f>
        <v>REALTEK</v>
      </c>
      <c r="E292" s="16" t="str">
        <f>VLOOKUP(A292,基本信息!A:F,6,0)</f>
        <v>A35</v>
      </c>
      <c r="F292" s="16">
        <v>601</v>
      </c>
      <c r="G292" s="18" t="s">
        <v>1224</v>
      </c>
      <c r="H292" s="20">
        <v>-80</v>
      </c>
    </row>
    <row r="293" spans="1:8" x14ac:dyDescent="0.3">
      <c r="A293" s="16" t="s">
        <v>526</v>
      </c>
      <c r="B293" s="16" t="str">
        <f>VLOOKUP(A293,基本信息!A:F,2,0)</f>
        <v>13620-S0C0007H-00</v>
      </c>
      <c r="C293" s="16" t="str">
        <f>VLOOKUP(A293,基本信息!A:F,3,0)</f>
        <v>IC,Audio Codec,ALC269Q,QFN-48,Realtek</v>
      </c>
      <c r="D293" s="16" t="str">
        <f>VLOOKUP(A293,基本信息!A:F,4,0)</f>
        <v>REALTEK</v>
      </c>
      <c r="E293" s="16" t="str">
        <f>VLOOKUP(A293,基本信息!A:F,6,0)</f>
        <v>A35</v>
      </c>
      <c r="F293" s="16">
        <v>601</v>
      </c>
      <c r="G293" s="18" t="s">
        <v>1224</v>
      </c>
      <c r="H293" s="20">
        <v>-80</v>
      </c>
    </row>
    <row r="294" spans="1:8" x14ac:dyDescent="0.3">
      <c r="A294" s="16" t="s">
        <v>639</v>
      </c>
      <c r="B294" s="16" t="str">
        <f>VLOOKUP(A294,基本信息!A:F,2,0)</f>
        <v>050-Z67280-001H</v>
      </c>
      <c r="C294" s="16" t="str">
        <f>VLOOKUP(A294,基本信息!A:F,3,0)</f>
        <v>M.2, M KEY, H2.3, P0.5, 67P</v>
      </c>
      <c r="D294" s="16" t="str">
        <f>VLOOKUP(A294,基本信息!A:F,4,0)</f>
        <v>LOTES</v>
      </c>
      <c r="E294" s="16" t="str">
        <f>VLOOKUP(A294,基本信息!A:F,6,0)</f>
        <v>A43</v>
      </c>
      <c r="F294" s="16">
        <v>601</v>
      </c>
      <c r="G294" s="18" t="s">
        <v>1224</v>
      </c>
      <c r="H294" s="20">
        <v>-92</v>
      </c>
    </row>
    <row r="295" spans="1:8" x14ac:dyDescent="0.3">
      <c r="A295" s="16" t="s">
        <v>520</v>
      </c>
      <c r="B295" s="16" t="str">
        <f>VLOOKUP(A295,基本信息!A:F,2,0)</f>
        <v xml:space="preserve">13100-S080265H-00 </v>
      </c>
      <c r="C295" s="16" t="str">
        <f>VLOOKUP(A295,基本信息!A:F,3,0)</f>
        <v>C/C,0201,100nF,10%,25V,X5R,HF,EYANG</v>
      </c>
      <c r="D295" s="16" t="str">
        <f>VLOOKUP(A295,基本信息!A:F,4,0)</f>
        <v>EYANG</v>
      </c>
      <c r="E295" s="16" t="str">
        <f>VLOOKUP(A295,基本信息!A:F,6,0)</f>
        <v>A15</v>
      </c>
      <c r="F295" s="16">
        <v>601</v>
      </c>
      <c r="G295" s="18" t="s">
        <v>1224</v>
      </c>
      <c r="H295" s="20">
        <v>-3000</v>
      </c>
    </row>
    <row r="296" spans="1:8" x14ac:dyDescent="0.3">
      <c r="A296" s="16" t="s">
        <v>627</v>
      </c>
      <c r="B296" s="16" t="str">
        <f>VLOOKUP(A296,基本信息!A:F,2,0)</f>
        <v>050-802050-007H</v>
      </c>
      <c r="C296" s="16" t="str">
        <f>VLOOKUP(A296,基本信息!A:F,3,0)</f>
        <v>HDMI,REV,CH-1.18,沉板,19P,Black</v>
      </c>
      <c r="D296" s="16" t="str">
        <f>VLOOKUP(A296,基本信息!A:F,4,0)</f>
        <v>ALL TOP</v>
      </c>
      <c r="E296" s="16" t="str">
        <f>VLOOKUP(A296,基本信息!A:F,6,0)</f>
        <v>A43</v>
      </c>
      <c r="F296" s="16">
        <v>601</v>
      </c>
      <c r="G296" s="18" t="s">
        <v>1224</v>
      </c>
      <c r="H296" s="20">
        <v>-92</v>
      </c>
    </row>
    <row r="297" spans="1:8" x14ac:dyDescent="0.3">
      <c r="A297" s="16" t="s">
        <v>635</v>
      </c>
      <c r="B297" s="16" t="str">
        <f>VLOOKUP(A297,基本信息!A:F,2,0)</f>
        <v>050-123088-002H</v>
      </c>
      <c r="C297" s="16" t="str">
        <f>VLOOKUP(A297,基本信息!A:F,3,0)</f>
        <v>WTB, H2, P1.25, 8P, R/A</v>
      </c>
      <c r="D297" s="16" t="str">
        <f>VLOOKUP(A297,基本信息!A:F,4,0)</f>
        <v>ALL TOP</v>
      </c>
      <c r="E297" s="16" t="str">
        <f>VLOOKUP(A297,基本信息!A:F,6,0)</f>
        <v>A43</v>
      </c>
      <c r="F297" s="16">
        <v>601</v>
      </c>
      <c r="G297" s="18" t="s">
        <v>1224</v>
      </c>
      <c r="H297" s="20">
        <v>-92</v>
      </c>
    </row>
    <row r="298" spans="1:8" x14ac:dyDescent="0.3">
      <c r="A298" s="16" t="s">
        <v>671</v>
      </c>
      <c r="B298" s="16" t="str">
        <f>VLOOKUP(A298,基本信息!A:F,2,0)</f>
        <v>13100-S020019H-00</v>
      </c>
      <c r="C298" s="16" t="str">
        <f>VLOOKUP(A298,基本信息!A:F,3,0)</f>
        <v>0201,12PF,5%,50V,CC0201JRNPO9BN120,YAGEO</v>
      </c>
      <c r="D298" s="16" t="str">
        <f>VLOOKUP(A298,基本信息!A:F,4,0)</f>
        <v>YAGEO</v>
      </c>
      <c r="E298" s="16" t="str">
        <f>VLOOKUP(A298,基本信息!A:F,6,0)</f>
        <v>A16</v>
      </c>
      <c r="F298" s="16">
        <v>601</v>
      </c>
      <c r="G298" s="18" t="s">
        <v>1224</v>
      </c>
      <c r="H298" s="20">
        <v>-1000</v>
      </c>
    </row>
    <row r="299" spans="1:8" x14ac:dyDescent="0.3">
      <c r="A299" s="16" t="s">
        <v>586</v>
      </c>
      <c r="B299" s="16" t="str">
        <f>VLOOKUP(A299,基本信息!A:F,2,0)</f>
        <v>13100-S020479H-00</v>
      </c>
      <c r="C299" s="16" t="str">
        <f>VLOOKUP(A299,基本信息!A:F,3,0)</f>
        <v>CAP CER 10pF 50V 1% C0G 0402</v>
      </c>
      <c r="D299" s="16" t="str">
        <f>VLOOKUP(A299,基本信息!A:F,4,0)</f>
        <v>YAGEO</v>
      </c>
      <c r="E299" s="16" t="str">
        <f>VLOOKUP(A299,基本信息!A:F,6,0)</f>
        <v>A17</v>
      </c>
      <c r="F299" s="16">
        <v>601</v>
      </c>
      <c r="G299" s="18" t="s">
        <v>1224</v>
      </c>
      <c r="H299" s="20">
        <v>-1000</v>
      </c>
    </row>
    <row r="300" spans="1:8" x14ac:dyDescent="0.3">
      <c r="A300" s="16" t="s">
        <v>422</v>
      </c>
      <c r="B300" s="16" t="str">
        <f>VLOOKUP(A300,基本信息!A:F,2,0)</f>
        <v>13100-S02020HH-00</v>
      </c>
      <c r="C300" s="16" t="str">
        <f>VLOOKUP(A300,基本信息!A:F,3,0)</f>
        <v>C/C,S,50V,0.01nF,5%,0402,NP0,HF,YAGEO</v>
      </c>
      <c r="D300" s="16" t="str">
        <f>VLOOKUP(A300,基本信息!A:F,4,0)</f>
        <v>YAGEO</v>
      </c>
      <c r="E300" s="16" t="str">
        <f>VLOOKUP(A300,基本信息!A:F,6,0)</f>
        <v>A17</v>
      </c>
      <c r="F300" s="16">
        <v>601</v>
      </c>
      <c r="G300" s="18" t="s">
        <v>1224</v>
      </c>
      <c r="H300" s="20">
        <v>-1000</v>
      </c>
    </row>
    <row r="301" spans="1:8" x14ac:dyDescent="0.3">
      <c r="A301" s="16" t="s">
        <v>423</v>
      </c>
      <c r="B301" s="16" t="str">
        <f>VLOOKUP(A301,基本信息!A:F,2,0)</f>
        <v>13100-S020320H-00</v>
      </c>
      <c r="C301" s="16" t="str">
        <f>VLOOKUP(A301,基本信息!A:F,3,0)</f>
        <v>C/C,0402,20pF,5%,50V,NP0,HF,YAGEO</v>
      </c>
      <c r="D301" s="16" t="str">
        <f>VLOOKUP(A301,基本信息!A:F,4,0)</f>
        <v>YAGEO</v>
      </c>
      <c r="E301" s="16" t="str">
        <f>VLOOKUP(A301,基本信息!A:F,6,0)</f>
        <v>A17</v>
      </c>
      <c r="F301" s="16">
        <v>601</v>
      </c>
      <c r="G301" s="18" t="s">
        <v>1224</v>
      </c>
      <c r="H301" s="20">
        <v>-1000</v>
      </c>
    </row>
    <row r="302" spans="1:8" x14ac:dyDescent="0.3">
      <c r="A302" s="16" t="s">
        <v>583</v>
      </c>
      <c r="B302" s="16" t="str">
        <f>VLOOKUP(A302,基本信息!A:F,2,0)</f>
        <v>13100-S020075H-00</v>
      </c>
      <c r="C302" s="16" t="str">
        <f>VLOOKUP(A302,基本信息!A:F,3,0)</f>
        <v>CAP,0402,0.01uF±10%50V,X7R ,HF,YAGEO</v>
      </c>
      <c r="D302" s="16" t="str">
        <f>VLOOKUP(A302,基本信息!A:F,4,0)</f>
        <v>YAGEO</v>
      </c>
      <c r="E302" s="16" t="str">
        <f>VLOOKUP(A302,基本信息!A:F,6,0)</f>
        <v>A18</v>
      </c>
      <c r="F302" s="16">
        <v>601</v>
      </c>
      <c r="G302" s="18" t="s">
        <v>1224</v>
      </c>
      <c r="H302" s="20">
        <v>-1000</v>
      </c>
    </row>
    <row r="303" spans="1:8" x14ac:dyDescent="0.3">
      <c r="A303" s="16" t="s">
        <v>669</v>
      </c>
      <c r="B303" s="16">
        <f>VLOOKUP(A303,基本信息!A:F,2,0)</f>
        <v>0</v>
      </c>
      <c r="C303" s="16">
        <f>VLOOKUP(A303,基本信息!A:F,3,0)</f>
        <v>0</v>
      </c>
      <c r="D303" s="16" t="str">
        <f>VLOOKUP(A303,基本信息!A:F,4,0)</f>
        <v>SAMSUNG</v>
      </c>
      <c r="E303" s="16" t="str">
        <f>VLOOKUP(A303,基本信息!A:F,6,0)</f>
        <v>A20</v>
      </c>
      <c r="F303" s="16">
        <v>601</v>
      </c>
      <c r="G303" s="18" t="s">
        <v>1224</v>
      </c>
      <c r="H303" s="20">
        <v>-1000</v>
      </c>
    </row>
    <row r="304" spans="1:8" x14ac:dyDescent="0.3">
      <c r="A304" s="16" t="s">
        <v>415</v>
      </c>
      <c r="B304" s="16" t="str">
        <f>VLOOKUP(A304,基本信息!A:F,2,0)</f>
        <v>13100-S010108H-00</v>
      </c>
      <c r="C304" s="16" t="str">
        <f>VLOOKUP(A304,基本信息!A:F,3,0)</f>
        <v>CAP,0402,1uF,10%,10V,X5R,HF,SAMSUNG</v>
      </c>
      <c r="D304" s="16" t="str">
        <f>VLOOKUP(A304,基本信息!A:F,4,0)</f>
        <v>SAMSUNG</v>
      </c>
      <c r="E304" s="16" t="str">
        <f>VLOOKUP(A304,基本信息!A:F,6,0)</f>
        <v>A20</v>
      </c>
      <c r="F304" s="16">
        <v>601</v>
      </c>
      <c r="G304" s="18" t="s">
        <v>1224</v>
      </c>
      <c r="H304" s="20">
        <v>-2000</v>
      </c>
    </row>
    <row r="305" spans="1:8" x14ac:dyDescent="0.3">
      <c r="A305" s="16" t="s">
        <v>515</v>
      </c>
      <c r="B305" s="16">
        <f>VLOOKUP(A305,基本信息!A:F,2,0)</f>
        <v>0</v>
      </c>
      <c r="C305" s="16" t="str">
        <f>VLOOKUP(A305,基本信息!A:F,3,0)</f>
        <v>C/C,4.7uF,±20%,0402,6.3V,X5R,HF,SAMSUNG</v>
      </c>
      <c r="D305" s="16" t="str">
        <f>VLOOKUP(A305,基本信息!A:F,4,0)</f>
        <v>SAMSUNG</v>
      </c>
      <c r="E305" s="16" t="str">
        <f>VLOOKUP(A305,基本信息!A:F,6,0)</f>
        <v>A20</v>
      </c>
      <c r="F305" s="16">
        <v>601</v>
      </c>
      <c r="G305" s="18" t="s">
        <v>1224</v>
      </c>
      <c r="H305" s="20">
        <v>-500</v>
      </c>
    </row>
    <row r="306" spans="1:8" x14ac:dyDescent="0.3">
      <c r="A306" s="16" t="s">
        <v>413</v>
      </c>
      <c r="B306" s="16" t="str">
        <f>VLOOKUP(A306,基本信息!A:F,2,0)</f>
        <v>13100-S010028H-00</v>
      </c>
      <c r="C306" s="16" t="str">
        <f>VLOOKUP(A306,基本信息!A:F,3,0)</f>
        <v>CAP,0402,0.1uF,10%,25V,X7R,HF,Samsung</v>
      </c>
      <c r="D306" s="16" t="str">
        <f>VLOOKUP(A306,基本信息!A:F,4,0)</f>
        <v>SAMSUNG</v>
      </c>
      <c r="E306" s="16" t="str">
        <f>VLOOKUP(A306,基本信息!A:F,6,0)</f>
        <v>A20</v>
      </c>
      <c r="F306" s="16">
        <v>601</v>
      </c>
      <c r="G306" s="18" t="s">
        <v>1224</v>
      </c>
      <c r="H306" s="20">
        <v>-1000</v>
      </c>
    </row>
    <row r="307" spans="1:8" x14ac:dyDescent="0.3">
      <c r="A307" s="16" t="s">
        <v>416</v>
      </c>
      <c r="B307" s="16" t="str">
        <f>VLOOKUP(A307,基本信息!A:F,2,0)</f>
        <v>13100-S010280H-00</v>
      </c>
      <c r="C307" s="16" t="str">
        <f>VLOOKUP(A307,基本信息!A:F,3,0)</f>
        <v>C/C,0402,100NF,10%,16V,X7R,HF,SAMSUNG</v>
      </c>
      <c r="D307" s="16" t="str">
        <f>VLOOKUP(A307,基本信息!A:F,4,0)</f>
        <v>SAMSUNG</v>
      </c>
      <c r="E307" s="16" t="str">
        <f>VLOOKUP(A307,基本信息!A:F,6,0)</f>
        <v>A20</v>
      </c>
      <c r="F307" s="16">
        <v>601</v>
      </c>
      <c r="G307" s="18" t="s">
        <v>1224</v>
      </c>
      <c r="H307" s="20">
        <v>-1748</v>
      </c>
    </row>
    <row r="308" spans="1:8" x14ac:dyDescent="0.3">
      <c r="A308" s="16" t="s">
        <v>670</v>
      </c>
      <c r="B308" s="16" t="str">
        <f>VLOOKUP(A308,基本信息!A:F,2,0)</f>
        <v>13100-S010829H-00</v>
      </c>
      <c r="C308" s="16" t="str">
        <f>VLOOKUP(A308,基本信息!A:F,3,0)</f>
        <v>C/C,0402,220nF,10%,16V,X7R,HF,SAMSUNG</v>
      </c>
      <c r="D308" s="16" t="str">
        <f>VLOOKUP(A308,基本信息!A:F,4,0)</f>
        <v>SAMSUNG</v>
      </c>
      <c r="E308" s="16" t="str">
        <f>VLOOKUP(A308,基本信息!A:F,6,0)</f>
        <v>A20</v>
      </c>
      <c r="F308" s="16">
        <v>601</v>
      </c>
      <c r="G308" s="18" t="s">
        <v>1224</v>
      </c>
      <c r="H308" s="20">
        <v>-1000</v>
      </c>
    </row>
    <row r="309" spans="1:8" x14ac:dyDescent="0.3">
      <c r="A309" s="16" t="s">
        <v>667</v>
      </c>
      <c r="B309" s="16" t="str">
        <f>VLOOKUP(A309,基本信息!A:F,2,0)</f>
        <v>13100-S01000KH-00</v>
      </c>
      <c r="C309" s="16" t="str">
        <f>VLOOKUP(A309,基本信息!A:F,3,0)</f>
        <v>0603,10UF,20%,CL10A106MQ8NNNC,SAMSUNG</v>
      </c>
      <c r="D309" s="16" t="str">
        <f>VLOOKUP(A309,基本信息!A:F,4,0)</f>
        <v>SAMSUNG</v>
      </c>
      <c r="E309" s="16" t="str">
        <f>VLOOKUP(A309,基本信息!A:F,6,0)</f>
        <v>A21</v>
      </c>
      <c r="F309" s="16">
        <v>601</v>
      </c>
      <c r="G309" s="18" t="s">
        <v>1224</v>
      </c>
      <c r="H309" s="20">
        <v>-600</v>
      </c>
    </row>
    <row r="310" spans="1:8" x14ac:dyDescent="0.3">
      <c r="A310" s="16" t="s">
        <v>582</v>
      </c>
      <c r="B310" s="16" t="str">
        <f>VLOOKUP(A310,基本信息!A:F,2,0)</f>
        <v>13100-S010282H-00</v>
      </c>
      <c r="C310" s="16" t="str">
        <f>VLOOKUP(A310,基本信息!A:F,3,0)</f>
        <v>C/C,0603,4.7UF,10%,10V,X5R,HF,SAMSUNG</v>
      </c>
      <c r="D310" s="16" t="str">
        <f>VLOOKUP(A310,基本信息!A:F,4,0)</f>
        <v>SAMSUNG</v>
      </c>
      <c r="E310" s="16" t="str">
        <f>VLOOKUP(A310,基本信息!A:F,6,0)</f>
        <v>A21</v>
      </c>
      <c r="F310" s="16">
        <v>601</v>
      </c>
      <c r="G310" s="18" t="s">
        <v>1224</v>
      </c>
      <c r="H310" s="20">
        <v>-500</v>
      </c>
    </row>
    <row r="311" spans="1:8" x14ac:dyDescent="0.3">
      <c r="A311" s="16" t="s">
        <v>576</v>
      </c>
      <c r="B311" s="16" t="str">
        <f>VLOOKUP(A311,基本信息!A:F,2,0)</f>
        <v>13100-S01002HH-00</v>
      </c>
      <c r="C311" s="16" t="str">
        <f>VLOOKUP(A311,基本信息!A:F,3,0)</f>
        <v>C/C,16V,1UF,10％,X7R,0603,HF,SAMSUNG</v>
      </c>
      <c r="D311" s="16" t="str">
        <f>VLOOKUP(A311,基本信息!A:F,4,0)</f>
        <v>SAMSUNG</v>
      </c>
      <c r="E311" s="16" t="str">
        <f>VLOOKUP(A311,基本信息!A:F,6,0)</f>
        <v>A21</v>
      </c>
      <c r="F311" s="16">
        <v>601</v>
      </c>
      <c r="G311" s="18" t="s">
        <v>1224</v>
      </c>
      <c r="H311" s="20">
        <v>-500</v>
      </c>
    </row>
    <row r="312" spans="1:8" x14ac:dyDescent="0.3">
      <c r="A312" s="16" t="s">
        <v>668</v>
      </c>
      <c r="B312" s="16" t="str">
        <f>VLOOKUP(A312,基本信息!A:F,2,0)</f>
        <v>13100-S010075H-00</v>
      </c>
      <c r="C312" s="16" t="str">
        <f>VLOOKUP(A312,基本信息!A:F,3,0)</f>
        <v>0805,47UF,20%,CL21A476MQYNNNE,SAMSUNG</v>
      </c>
      <c r="D312" s="16" t="str">
        <f>VLOOKUP(A312,基本信息!A:F,4,0)</f>
        <v>SAMSUNG</v>
      </c>
      <c r="E312" s="16" t="str">
        <f>VLOOKUP(A312,基本信息!A:F,6,0)</f>
        <v>A21</v>
      </c>
      <c r="F312" s="16">
        <v>601</v>
      </c>
      <c r="G312" s="18" t="s">
        <v>1224</v>
      </c>
      <c r="H312" s="20">
        <v>-500</v>
      </c>
    </row>
    <row r="313" spans="1:8" x14ac:dyDescent="0.3">
      <c r="A313" s="16" t="s">
        <v>647</v>
      </c>
      <c r="B313" s="16" t="str">
        <f>VLOOKUP(A313,基本信息!A:F,2,0)</f>
        <v>050-Z60262-001H</v>
      </c>
      <c r="C313" s="16" t="str">
        <f>VLOOKUP(A313,基本信息!A:F,3,0)</f>
        <v>BTB, H1.45, P0.4, 60P, V/T</v>
      </c>
      <c r="D313" s="16" t="str">
        <f>VLOOKUP(A313,基本信息!A:F,4,0)</f>
        <v>HRS</v>
      </c>
      <c r="E313" s="16" t="str">
        <f>VLOOKUP(A313,基本信息!A:F,6,0)</f>
        <v>A43</v>
      </c>
      <c r="F313" s="16">
        <v>601</v>
      </c>
      <c r="G313" s="18" t="s">
        <v>1224</v>
      </c>
      <c r="H313" s="20">
        <v>-92</v>
      </c>
    </row>
    <row r="314" spans="1:8" x14ac:dyDescent="0.3">
      <c r="A314" s="16" t="s">
        <v>432</v>
      </c>
      <c r="B314" s="16" t="str">
        <f>VLOOKUP(A314,基本信息!A:F,2,0)</f>
        <v>13200-S010077H-00</v>
      </c>
      <c r="C314" s="16" t="str">
        <f>VLOOKUP(A314,基本信息!A:F,3,0)</f>
        <v>BEAD,0402,300R,25%,100mA,HF,TAITECH</v>
      </c>
      <c r="D314" s="16" t="str">
        <f>VLOOKUP(A314,基本信息!A:F,4,0)</f>
        <v>TAITECH</v>
      </c>
      <c r="E314" s="16" t="str">
        <f>VLOOKUP(A314,基本信息!A:F,6,0)</f>
        <v>A28</v>
      </c>
      <c r="F314" s="16">
        <v>601</v>
      </c>
      <c r="G314" s="18" t="s">
        <v>1224</v>
      </c>
      <c r="H314" s="20">
        <v>-350</v>
      </c>
    </row>
    <row r="315" spans="1:8" x14ac:dyDescent="0.3">
      <c r="A315" s="16" t="s">
        <v>651</v>
      </c>
      <c r="B315" s="16" t="str">
        <f>VLOOKUP(A315,基本信息!A:F,2,0)</f>
        <v>050-Z20262-001H</v>
      </c>
      <c r="C315" s="16" t="str">
        <f>VLOOKUP(A315,基本信息!A:F,3,0)</f>
        <v>ZIF, H1.7, P0.5, 20P, R/A</v>
      </c>
      <c r="D315" s="16" t="str">
        <f>VLOOKUP(A315,基本信息!A:F,4,0)</f>
        <v>HRS</v>
      </c>
      <c r="E315" s="16" t="str">
        <f>VLOOKUP(A315,基本信息!A:F,6,0)</f>
        <v>A43</v>
      </c>
      <c r="F315" s="16">
        <v>601</v>
      </c>
      <c r="G315" s="18" t="s">
        <v>1224</v>
      </c>
      <c r="H315" s="20">
        <v>-92</v>
      </c>
    </row>
    <row r="316" spans="1:8" x14ac:dyDescent="0.3">
      <c r="A316" s="16" t="s">
        <v>1154</v>
      </c>
      <c r="B316" s="16">
        <f>VLOOKUP(A316,基本信息!A:F,2,0)</f>
        <v>0</v>
      </c>
      <c r="C316" s="16" t="str">
        <f>VLOOKUP(A316,基本信息!A:F,3,0)</f>
        <v>G916T1UF_SOT23-5</v>
      </c>
      <c r="D316" s="16">
        <f>VLOOKUP(A316,基本信息!A:F,4,0)</f>
        <v>0</v>
      </c>
      <c r="E316" s="16" t="str">
        <f>VLOOKUP(A316,基本信息!A:F,6,0)</f>
        <v>A38</v>
      </c>
      <c r="F316" s="16">
        <v>601</v>
      </c>
      <c r="G316" s="18" t="s">
        <v>1224</v>
      </c>
      <c r="H316" s="20">
        <v>-80</v>
      </c>
    </row>
    <row r="317" spans="1:8" x14ac:dyDescent="0.3">
      <c r="A317" s="16" t="s">
        <v>408</v>
      </c>
      <c r="B317" s="16" t="str">
        <f>VLOOKUP(A317,基本信息!A:F,2,0)</f>
        <v>13100-S000763H-00</v>
      </c>
      <c r="C317" s="16" t="str">
        <f>VLOOKUP(A317,基本信息!A:F,3,0)</f>
        <v>C/C,0201,18pF,5%,25V,NP0,HF,MURATA</v>
      </c>
      <c r="D317" s="16" t="str">
        <f>VLOOKUP(A317,基本信息!A:F,4,0)</f>
        <v>MURATA</v>
      </c>
      <c r="E317" s="16" t="str">
        <f>VLOOKUP(A317,基本信息!A:F,6,0)</f>
        <v>A22</v>
      </c>
      <c r="F317" s="16">
        <v>601</v>
      </c>
      <c r="G317" s="18" t="s">
        <v>1224</v>
      </c>
      <c r="H317" s="20">
        <v>-1000</v>
      </c>
    </row>
    <row r="318" spans="1:8" x14ac:dyDescent="0.3">
      <c r="A318" s="16" t="s">
        <v>404</v>
      </c>
      <c r="B318" s="16" t="str">
        <f>VLOOKUP(A318,基本信息!A:F,2,0)</f>
        <v>13100-S000262H-00</v>
      </c>
      <c r="C318" s="16" t="str">
        <f>VLOOKUP(A318,基本信息!A:F,3,0)</f>
        <v>0201,100NF,10%,GRM033R61C104KE84D,MURATA</v>
      </c>
      <c r="D318" s="16" t="str">
        <f>VLOOKUP(A318,基本信息!A:F,4,0)</f>
        <v>MURATA</v>
      </c>
      <c r="E318" s="16" t="str">
        <f>VLOOKUP(A318,基本信息!A:F,6,0)</f>
        <v>A23</v>
      </c>
      <c r="F318" s="16">
        <v>601</v>
      </c>
      <c r="G318" s="18" t="s">
        <v>1224</v>
      </c>
      <c r="H318" s="20">
        <v>-1000</v>
      </c>
    </row>
    <row r="319" spans="1:8" x14ac:dyDescent="0.3">
      <c r="A319" s="16" t="s">
        <v>409</v>
      </c>
      <c r="B319" s="16" t="str">
        <f>VLOOKUP(A319,基本信息!A:F,2,0)</f>
        <v>13100-S000820H-00</v>
      </c>
      <c r="C319" s="16" t="str">
        <f>VLOOKUP(A319,基本信息!A:F,3,0)</f>
        <v>MLCC,0.22UF/25V,X5R,(0201),20%,Murata</v>
      </c>
      <c r="D319" s="16" t="str">
        <f>VLOOKUP(A319,基本信息!A:F,4,0)</f>
        <v>MURATA</v>
      </c>
      <c r="E319" s="16" t="str">
        <f>VLOOKUP(A319,基本信息!A:F,6,0)</f>
        <v>A23</v>
      </c>
      <c r="F319" s="16">
        <v>601</v>
      </c>
      <c r="G319" s="18" t="s">
        <v>1224</v>
      </c>
      <c r="H319" s="20">
        <v>-1000</v>
      </c>
    </row>
    <row r="320" spans="1:8" x14ac:dyDescent="0.3">
      <c r="A320" s="16" t="s">
        <v>405</v>
      </c>
      <c r="B320" s="16" t="str">
        <f>VLOOKUP(A320,基本信息!A:F,2,0)</f>
        <v>13100-S000679H-00</v>
      </c>
      <c r="C320" s="16" t="str">
        <f>VLOOKUP(A320,基本信息!A:F,3,0)</f>
        <v>C/C,390PF,10%,25V,X7R,0201,Murata,HF</v>
      </c>
      <c r="D320" s="16" t="str">
        <f>VLOOKUP(A320,基本信息!A:F,4,0)</f>
        <v>MURATA</v>
      </c>
      <c r="E320" s="16" t="str">
        <f>VLOOKUP(A320,基本信息!A:F,6,0)</f>
        <v>A23</v>
      </c>
      <c r="F320" s="16">
        <v>601</v>
      </c>
      <c r="G320" s="18" t="s">
        <v>1224</v>
      </c>
      <c r="H320" s="20">
        <v>-1000</v>
      </c>
    </row>
    <row r="321" spans="1:8" x14ac:dyDescent="0.3">
      <c r="A321" s="16" t="s">
        <v>565</v>
      </c>
      <c r="B321" s="16" t="str">
        <f>VLOOKUP(A321,基本信息!A:F,2,0)</f>
        <v>13100-S000211H-00</v>
      </c>
      <c r="C321" s="16" t="str">
        <f>VLOOKUP(A321,基本信息!A:F,3,0)</f>
        <v>C/C,10uF,GRM155R60J106ME05D,HF,MURATA</v>
      </c>
      <c r="D321" s="16" t="str">
        <f>VLOOKUP(A321,基本信息!A:F,4,0)</f>
        <v>MURATA</v>
      </c>
      <c r="E321" s="16" t="str">
        <f>VLOOKUP(A321,基本信息!A:F,6,0)</f>
        <v>A24</v>
      </c>
      <c r="F321" s="16">
        <v>601</v>
      </c>
      <c r="G321" s="18" t="s">
        <v>1224</v>
      </c>
      <c r="H321" s="20">
        <v>-1400</v>
      </c>
    </row>
    <row r="322" spans="1:8" x14ac:dyDescent="0.3">
      <c r="A322" s="16" t="s">
        <v>566</v>
      </c>
      <c r="B322" s="16" t="str">
        <f>VLOOKUP(A322,基本信息!A:F,2,0)</f>
        <v>13100-S000263H-00</v>
      </c>
      <c r="C322" s="16" t="str">
        <f>VLOOKUP(A322,基本信息!A:F,3,0)</f>
        <v>C/C,0402,1UF,10%,25V,X5R,HF,MURATA</v>
      </c>
      <c r="D322" s="16" t="str">
        <f>VLOOKUP(A322,基本信息!A:F,4,0)</f>
        <v>MURATA</v>
      </c>
      <c r="E322" s="16" t="str">
        <f>VLOOKUP(A322,基本信息!A:F,6,0)</f>
        <v>A24</v>
      </c>
      <c r="F322" s="16">
        <v>601</v>
      </c>
      <c r="G322" s="18" t="s">
        <v>1224</v>
      </c>
      <c r="H322" s="20">
        <v>-1000</v>
      </c>
    </row>
    <row r="323" spans="1:8" x14ac:dyDescent="0.3">
      <c r="A323" s="16" t="s">
        <v>573</v>
      </c>
      <c r="B323" s="16" t="str">
        <f>VLOOKUP(A323,基本信息!A:F,2,0)</f>
        <v>13100-S000979H-00</v>
      </c>
      <c r="C323" s="16" t="str">
        <f>VLOOKUP(A323,基本信息!A:F,3,0)</f>
        <v>CAP CER 2.2UF 25V 10% X5R 0402</v>
      </c>
      <c r="D323" s="16" t="str">
        <f>VLOOKUP(A323,基本信息!A:F,4,0)</f>
        <v>MURATA</v>
      </c>
      <c r="E323" s="16" t="str">
        <f>VLOOKUP(A323,基本信息!A:F,6,0)</f>
        <v>A24</v>
      </c>
      <c r="F323" s="16">
        <v>601</v>
      </c>
      <c r="G323" s="18" t="s">
        <v>1224</v>
      </c>
      <c r="H323" s="20">
        <v>-500</v>
      </c>
    </row>
    <row r="324" spans="1:8" x14ac:dyDescent="0.3">
      <c r="A324" s="16" t="s">
        <v>572</v>
      </c>
      <c r="B324" s="16" t="str">
        <f>VLOOKUP(A324,基本信息!A:F,2,0)</f>
        <v>13100-S000610H-00</v>
      </c>
      <c r="C324" s="16" t="str">
        <f>VLOOKUP(A324,基本信息!A:F,3,0)</f>
        <v>CAP,0402,1uF,10%,6.3V,X7R,HF</v>
      </c>
      <c r="D324" s="16" t="str">
        <f>VLOOKUP(A324,基本信息!A:F,4,0)</f>
        <v>MURATA</v>
      </c>
      <c r="E324" s="16" t="str">
        <f>VLOOKUP(A324,基本信息!A:F,6,0)</f>
        <v>A24</v>
      </c>
      <c r="F324" s="16">
        <v>601</v>
      </c>
      <c r="G324" s="18" t="s">
        <v>1224</v>
      </c>
      <c r="H324" s="20">
        <v>-1000</v>
      </c>
    </row>
    <row r="325" spans="1:8" x14ac:dyDescent="0.3">
      <c r="A325" s="16" t="s">
        <v>433</v>
      </c>
      <c r="B325" s="16" t="str">
        <f>VLOOKUP(A325,基本信息!A:F,2,0)</f>
        <v>13200-S010078H-00</v>
      </c>
      <c r="C325" s="16" t="str">
        <f>VLOOKUP(A325,基本信息!A:F,3,0)</f>
        <v>BEAD,0603,30R,25%,3A,HF,TAITECH</v>
      </c>
      <c r="D325" s="16" t="str">
        <f>VLOOKUP(A325,基本信息!A:F,4,0)</f>
        <v>TAITECH</v>
      </c>
      <c r="E325" s="16" t="str">
        <f>VLOOKUP(A325,基本信息!A:F,6,0)</f>
        <v>A28</v>
      </c>
      <c r="F325" s="16">
        <v>601</v>
      </c>
      <c r="G325" s="18" t="s">
        <v>1224</v>
      </c>
      <c r="H325" s="20">
        <v>-300</v>
      </c>
    </row>
    <row r="326" spans="1:8" x14ac:dyDescent="0.3">
      <c r="A326" s="16" t="s">
        <v>489</v>
      </c>
      <c r="B326" s="16" t="str">
        <f>VLOOKUP(A326,基本信息!A:F,2,0)</f>
        <v>136BC-S860002H-00</v>
      </c>
      <c r="C326" s="16" t="str">
        <f>VLOOKUP(A326,基本信息!A:F,3,0)</f>
        <v>Buck/Boost,TQFN4x4,ISL9238CHRTZ,RENESAS</v>
      </c>
      <c r="D326" s="16" t="str">
        <f>VLOOKUP(A326,基本信息!A:F,4,0)</f>
        <v>RENESAS</v>
      </c>
      <c r="E326" s="16" t="str">
        <f>VLOOKUP(A326,基本信息!A:F,6,0)</f>
        <v>A38</v>
      </c>
      <c r="F326" s="16">
        <v>601</v>
      </c>
      <c r="G326" s="18" t="s">
        <v>1224</v>
      </c>
      <c r="H326" s="20">
        <v>-100</v>
      </c>
    </row>
    <row r="327" spans="1:8" x14ac:dyDescent="0.3">
      <c r="A327" s="16" t="s">
        <v>435</v>
      </c>
      <c r="B327" s="16" t="str">
        <f>VLOOKUP(A327,基本信息!A:F,2,0)</f>
        <v>13201-S0K0028H-00</v>
      </c>
      <c r="C327" s="16" t="str">
        <f>VLOOKUP(A327,基本信息!A:F,3,0)</f>
        <v>IND,S,0805,1uH,20%,HF,TAIYO</v>
      </c>
      <c r="D327" s="16" t="str">
        <f>VLOOKUP(A327,基本信息!A:F,4,0)</f>
        <v>TAIYO</v>
      </c>
      <c r="E327" s="16" t="str">
        <f>VLOOKUP(A327,基本信息!A:F,6,0)</f>
        <v>A28</v>
      </c>
      <c r="F327" s="16">
        <v>601</v>
      </c>
      <c r="G327" s="18" t="s">
        <v>1224</v>
      </c>
      <c r="H327" s="20">
        <v>-320</v>
      </c>
    </row>
    <row r="328" spans="1:8" x14ac:dyDescent="0.3">
      <c r="A328" s="16" t="s">
        <v>400</v>
      </c>
      <c r="B328" s="16" t="str">
        <f>VLOOKUP(A328,基本信息!A:F,2,0)</f>
        <v>13000-S040120H-00</v>
      </c>
      <c r="C328" s="16" t="str">
        <f>VLOOKUP(A328,基本信息!A:F,3,0)</f>
        <v>RES,10mΩ,±1%,0805,1/2W,HF,Uniohm</v>
      </c>
      <c r="D328" s="16" t="str">
        <f>VLOOKUP(A328,基本信息!A:F,4,0)</f>
        <v>UNIOHM</v>
      </c>
      <c r="E328" s="16" t="str">
        <f>VLOOKUP(A328,基本信息!A:F,6,0)</f>
        <v>A01</v>
      </c>
      <c r="F328" s="16">
        <v>601</v>
      </c>
      <c r="G328" s="18" t="s">
        <v>1224</v>
      </c>
      <c r="H328" s="20">
        <v>-600</v>
      </c>
    </row>
    <row r="329" spans="1:8" x14ac:dyDescent="0.3">
      <c r="A329" s="16" t="s">
        <v>401</v>
      </c>
      <c r="B329" s="16" t="str">
        <f>VLOOKUP(A329,基本信息!A:F,2,0)</f>
        <v>13001-S0D0001H-00</v>
      </c>
      <c r="C329" s="16" t="str">
        <f>VLOOKUP(A329,基本信息!A:F,3,0)</f>
        <v>NTC,S,0402,100K,HF,TDK</v>
      </c>
      <c r="D329" s="16" t="str">
        <f>VLOOKUP(A329,基本信息!A:F,4,0)</f>
        <v>TDK</v>
      </c>
      <c r="E329" s="16" t="str">
        <f>VLOOKUP(A329,基本信息!A:F,6,0)</f>
        <v>A01</v>
      </c>
      <c r="F329" s="16">
        <v>601</v>
      </c>
      <c r="G329" s="18" t="s">
        <v>1224</v>
      </c>
      <c r="H329" s="20">
        <v>-280</v>
      </c>
    </row>
    <row r="330" spans="1:8" x14ac:dyDescent="0.3">
      <c r="A330" s="16" t="s">
        <v>352</v>
      </c>
      <c r="B330" s="16" t="str">
        <f>VLOOKUP(A330,基本信息!A:F,2,0)</f>
        <v>13000-S000156H-00</v>
      </c>
      <c r="C330" s="16" t="str">
        <f>VLOOKUP(A330,基本信息!A:F,3,0)</f>
        <v>RES,1206,5mΩ,1%,1/2W,HF,Yageo</v>
      </c>
      <c r="D330" s="16" t="str">
        <f>VLOOKUP(A330,基本信息!A:F,4,0)</f>
        <v>YAGEO</v>
      </c>
      <c r="E330" s="16" t="str">
        <f>VLOOKUP(A330,基本信息!A:F,6,0)</f>
        <v>A01</v>
      </c>
      <c r="F330" s="16">
        <v>601</v>
      </c>
      <c r="G330" s="18" t="s">
        <v>1224</v>
      </c>
      <c r="H330" s="20">
        <v>-320</v>
      </c>
    </row>
    <row r="331" spans="1:8" x14ac:dyDescent="0.3">
      <c r="A331" s="16" t="s">
        <v>347</v>
      </c>
      <c r="B331" s="16" t="str">
        <f>VLOOKUP(A331,基本信息!A:F,2,0)</f>
        <v>13000-S000041H-00</v>
      </c>
      <c r="C331" s="16" t="str">
        <f>VLOOKUP(A331,基本信息!A:F,3,0)</f>
        <v>0201,100K,1%,RC0201FR-07100KL,YAGEO</v>
      </c>
      <c r="D331" s="16" t="str">
        <f>VLOOKUP(A331,基本信息!A:F,4,0)</f>
        <v>YAGEO</v>
      </c>
      <c r="E331" s="16" t="str">
        <f>VLOOKUP(A331,基本信息!A:F,6,0)</f>
        <v>A02</v>
      </c>
      <c r="F331" s="16">
        <v>601</v>
      </c>
      <c r="G331" s="18" t="s">
        <v>1224</v>
      </c>
      <c r="H331" s="20">
        <v>-1500</v>
      </c>
    </row>
    <row r="332" spans="1:8" x14ac:dyDescent="0.3">
      <c r="A332" s="16" t="s">
        <v>428</v>
      </c>
      <c r="B332" s="16" t="str">
        <f>VLOOKUP(A332,基本信息!A:F,2,0)</f>
        <v>13000-S000044H-00</v>
      </c>
      <c r="C332" s="16" t="str">
        <f>VLOOKUP(A332,基本信息!A:F,3,0)</f>
        <v>0201,10K,1%,1/20W,RC0201FR-0710KL,YAGEO</v>
      </c>
      <c r="D332" s="16" t="str">
        <f>VLOOKUP(A332,基本信息!A:F,4,0)</f>
        <v>YAGEO</v>
      </c>
      <c r="E332" s="16" t="str">
        <f>VLOOKUP(A332,基本信息!A:F,6,0)</f>
        <v>A02</v>
      </c>
      <c r="F332" s="16">
        <v>601</v>
      </c>
      <c r="G332" s="18" t="s">
        <v>1224</v>
      </c>
      <c r="H332" s="20">
        <v>-500</v>
      </c>
    </row>
    <row r="333" spans="1:8" x14ac:dyDescent="0.3">
      <c r="A333" s="16" t="s">
        <v>369</v>
      </c>
      <c r="B333" s="16" t="str">
        <f>VLOOKUP(A333,基本信息!A:F,2,0)</f>
        <v>13000-S000773H-00</v>
      </c>
      <c r="C333" s="16" t="str">
        <f>VLOOKUP(A333,基本信息!A:F,3,0)</f>
        <v>RES,0201,200R,1%,1/20W,HF,YAGEO</v>
      </c>
      <c r="D333" s="16" t="str">
        <f>VLOOKUP(A333,基本信息!A:F,4,0)</f>
        <v>YAGEO</v>
      </c>
      <c r="E333" s="16" t="str">
        <f>VLOOKUP(A333,基本信息!A:F,6,0)</f>
        <v>A03</v>
      </c>
      <c r="F333" s="16">
        <v>601</v>
      </c>
      <c r="G333" s="18" t="s">
        <v>1224</v>
      </c>
      <c r="H333" s="20">
        <v>-300</v>
      </c>
    </row>
    <row r="334" spans="1:8" x14ac:dyDescent="0.3">
      <c r="A334" s="16" t="s">
        <v>367</v>
      </c>
      <c r="B334" s="16" t="str">
        <f>VLOOKUP(A334,基本信息!A:F,2,0)</f>
        <v>13000-S000596H-00</v>
      </c>
      <c r="C334" s="16" t="str">
        <f>VLOOKUP(A334,基本信息!A:F,3,0)</f>
        <v>RES,0201,220K,1%,1/20W,HF,YAGEO</v>
      </c>
      <c r="D334" s="16" t="str">
        <f>VLOOKUP(A334,基本信息!A:F,4,0)</f>
        <v>YAGEO</v>
      </c>
      <c r="E334" s="16" t="str">
        <f>VLOOKUP(A334,基本信息!A:F,6,0)</f>
        <v>A03</v>
      </c>
      <c r="F334" s="16">
        <v>601</v>
      </c>
      <c r="G334" s="18" t="s">
        <v>1224</v>
      </c>
      <c r="H334" s="20">
        <v>-1600</v>
      </c>
    </row>
    <row r="335" spans="1:8" x14ac:dyDescent="0.3">
      <c r="A335" s="16" t="s">
        <v>351</v>
      </c>
      <c r="B335" s="16" t="str">
        <f>VLOOKUP(A335,基本信息!A:F,2,0)</f>
        <v>13000-S000770H-00</v>
      </c>
      <c r="C335" s="16" t="str">
        <f>VLOOKUP(A335,基本信息!A:F,3,0)</f>
        <v>RES,0201,2.2K,1%,1/20W,HF,YAGEO</v>
      </c>
      <c r="D335" s="16" t="str">
        <f>VLOOKUP(A335,基本信息!A:F,4,0)</f>
        <v>YAGEO</v>
      </c>
      <c r="E335" s="16" t="str">
        <f>VLOOKUP(A335,基本信息!A:F,6,0)</f>
        <v>A03</v>
      </c>
      <c r="F335" s="16">
        <v>601</v>
      </c>
      <c r="G335" s="18" t="s">
        <v>1224</v>
      </c>
      <c r="H335" s="20">
        <v>-1000</v>
      </c>
    </row>
    <row r="336" spans="1:8" x14ac:dyDescent="0.3">
      <c r="A336" s="16" t="s">
        <v>370</v>
      </c>
      <c r="B336" s="16" t="str">
        <f>VLOOKUP(A336,基本信息!A:F,2,0)</f>
        <v>13000-S000780H-00</v>
      </c>
      <c r="C336" s="16" t="str">
        <f>VLOOKUP(A336,基本信息!A:F,3,0)</f>
        <v>RES,0201,3.32K,1%,1/20W,HF,YAGEO</v>
      </c>
      <c r="D336" s="16" t="str">
        <f>VLOOKUP(A336,基本信息!A:F,4,0)</f>
        <v>YAGEO</v>
      </c>
      <c r="E336" s="16" t="str">
        <f>VLOOKUP(A336,基本信息!A:F,6,0)</f>
        <v>A03</v>
      </c>
      <c r="F336" s="16">
        <v>601</v>
      </c>
      <c r="G336" s="18" t="s">
        <v>1224</v>
      </c>
      <c r="H336" s="20">
        <v>-320</v>
      </c>
    </row>
    <row r="337" spans="1:8" x14ac:dyDescent="0.3">
      <c r="A337" s="16" t="s">
        <v>365</v>
      </c>
      <c r="B337" s="16" t="str">
        <f>VLOOKUP(A337,基本信息!A:F,2,0)</f>
        <v>13000-S000117H-00</v>
      </c>
      <c r="C337" s="16" t="str">
        <f>VLOOKUP(A337,基本信息!A:F,3,0)</f>
        <v>RES,0201,75K,1%,RC0201FR-0775KL,HF,YAGEO</v>
      </c>
      <c r="D337" s="16" t="str">
        <f>VLOOKUP(A337,基本信息!A:F,4,0)</f>
        <v>YAGEO</v>
      </c>
      <c r="E337" s="16" t="str">
        <f>VLOOKUP(A337,基本信息!A:F,6,0)</f>
        <v>A04</v>
      </c>
      <c r="F337" s="16">
        <v>601</v>
      </c>
      <c r="G337" s="18" t="s">
        <v>1224</v>
      </c>
      <c r="H337" s="20">
        <v>-600</v>
      </c>
    </row>
    <row r="338" spans="1:8" x14ac:dyDescent="0.3">
      <c r="A338" s="16" t="s">
        <v>372</v>
      </c>
      <c r="B338" s="16" t="str">
        <f>VLOOKUP(A338,基本信息!A:F,2,0)</f>
        <v>13000-S000413H-00</v>
      </c>
      <c r="C338" s="16" t="str">
        <f>VLOOKUP(A338,基本信息!A:F,3,0)</f>
        <v>RES,0201,2.2K,5%,1/20W,HF,YAGEO</v>
      </c>
      <c r="D338" s="16" t="str">
        <f>VLOOKUP(A338,基本信息!A:F,4,0)</f>
        <v>YAGEO</v>
      </c>
      <c r="E338" s="16" t="str">
        <f>VLOOKUP(A338,基本信息!A:F,6,0)</f>
        <v>A05</v>
      </c>
      <c r="F338" s="16">
        <v>601</v>
      </c>
      <c r="G338" s="18" t="s">
        <v>1224</v>
      </c>
      <c r="H338" s="20">
        <v>-1000</v>
      </c>
    </row>
    <row r="339" spans="1:8" x14ac:dyDescent="0.3">
      <c r="A339" s="16" t="s">
        <v>349</v>
      </c>
      <c r="B339" s="16" t="str">
        <f>VLOOKUP(A339,基本信息!A:F,2,0)</f>
        <v>13000-S000783H-00</v>
      </c>
      <c r="C339" s="16" t="str">
        <f>VLOOKUP(A339,基本信息!A:F,3,0)</f>
        <v>RES,0201,4.7K,5%,1/20W,HF,YAGEO</v>
      </c>
      <c r="D339" s="16" t="str">
        <f>VLOOKUP(A339,基本信息!A:F,4,0)</f>
        <v>YAGEO</v>
      </c>
      <c r="E339" s="16" t="str">
        <f>VLOOKUP(A339,基本信息!A:F,6,0)</f>
        <v>A06</v>
      </c>
      <c r="F339" s="16">
        <v>601</v>
      </c>
      <c r="G339" s="18" t="s">
        <v>1224</v>
      </c>
      <c r="H339" s="20">
        <v>-1000</v>
      </c>
    </row>
    <row r="340" spans="1:8" x14ac:dyDescent="0.3">
      <c r="A340" s="16" t="s">
        <v>363</v>
      </c>
      <c r="B340" s="16" t="str">
        <f>VLOOKUP(A340,基本信息!A:F,2,0)</f>
        <v>13000-S000520H-00</v>
      </c>
      <c r="C340" s="16" t="str">
        <f>VLOOKUP(A340,基本信息!A:F,3,0)</f>
        <v>RES,0402,200K,1%,1/16W,HF,YAGEO</v>
      </c>
      <c r="D340" s="16" t="str">
        <f>VLOOKUP(A340,基本信息!A:F,4,0)</f>
        <v>YAGEO</v>
      </c>
      <c r="E340" s="16" t="str">
        <f>VLOOKUP(A340,基本信息!A:F,6,0)</f>
        <v>A08</v>
      </c>
      <c r="F340" s="16">
        <v>601</v>
      </c>
      <c r="G340" s="18" t="s">
        <v>1224</v>
      </c>
      <c r="H340" s="20">
        <v>-320</v>
      </c>
    </row>
    <row r="341" spans="1:8" x14ac:dyDescent="0.3">
      <c r="A341" s="16" t="s">
        <v>456</v>
      </c>
      <c r="B341" s="16" t="str">
        <f>VLOOKUP(A341,基本信息!A:F,2,0)</f>
        <v>13000-S000271H-00</v>
      </c>
      <c r="C341" s="16" t="str">
        <f>VLOOKUP(A341,基本信息!A:F,3,0)</f>
        <v>RES,0402,200R,1%,1/16W,HF,YAGEO</v>
      </c>
      <c r="D341" s="16" t="str">
        <f>VLOOKUP(A341,基本信息!A:F,4,0)</f>
        <v>YAGEO</v>
      </c>
      <c r="E341" s="16" t="str">
        <f>VLOOKUP(A341,基本信息!A:F,6,0)</f>
        <v>A08</v>
      </c>
      <c r="F341" s="16">
        <v>601</v>
      </c>
      <c r="G341" s="18" t="s">
        <v>1224</v>
      </c>
      <c r="H341" s="20">
        <v>-600</v>
      </c>
    </row>
    <row r="342" spans="1:8" x14ac:dyDescent="0.3">
      <c r="A342" s="16" t="s">
        <v>457</v>
      </c>
      <c r="B342" s="16" t="str">
        <f>VLOOKUP(A342,基本信息!A:F,2,0)</f>
        <v>13000-S000528H-00</v>
      </c>
      <c r="C342" s="16" t="str">
        <f>VLOOKUP(A342,基本信息!A:F,3,0)</f>
        <v>RES,0402,2K,1%,RC0402FR-072KL,YAGEO,HF</v>
      </c>
      <c r="D342" s="16" t="str">
        <f>VLOOKUP(A342,基本信息!A:F,4,0)</f>
        <v>YAGEO</v>
      </c>
      <c r="E342" s="16" t="str">
        <f>VLOOKUP(A342,基本信息!A:F,6,0)</f>
        <v>A08</v>
      </c>
      <c r="F342" s="16">
        <v>601</v>
      </c>
      <c r="G342" s="18" t="s">
        <v>1224</v>
      </c>
      <c r="H342" s="20">
        <v>-600</v>
      </c>
    </row>
    <row r="343" spans="1:8" x14ac:dyDescent="0.3">
      <c r="A343" s="16" t="s">
        <v>546</v>
      </c>
      <c r="B343" s="16" t="str">
        <f>VLOOKUP(A343,基本信息!A:F,2,0)</f>
        <v>13000-S001381H-00</v>
      </c>
      <c r="C343" s="16" t="str">
        <f>VLOOKUP(A343,基本信息!A:F,3,0)</f>
        <v>RES,0402,402K,1%,1/16W,HF,YAGEO</v>
      </c>
      <c r="D343" s="16" t="str">
        <f>VLOOKUP(A343,基本信息!A:F,4,0)</f>
        <v>YAGEO</v>
      </c>
      <c r="E343" s="16" t="str">
        <f>VLOOKUP(A343,基本信息!A:F,6,0)</f>
        <v>A09</v>
      </c>
      <c r="F343" s="16">
        <v>601</v>
      </c>
      <c r="G343" s="18" t="s">
        <v>1224</v>
      </c>
      <c r="H343" s="20">
        <v>-300</v>
      </c>
    </row>
    <row r="344" spans="1:8" x14ac:dyDescent="0.3">
      <c r="A344" s="16" t="s">
        <v>545</v>
      </c>
      <c r="B344" s="16" t="str">
        <f>VLOOKUP(A344,基本信息!A:F,2,0)</f>
        <v>13000-S001379H-00</v>
      </c>
      <c r="C344" s="16" t="str">
        <f>VLOOKUP(A344,基本信息!A:F,3,0)</f>
        <v>RES,0402,45.3R,1%,1/16W,HF,YAGEO</v>
      </c>
      <c r="D344" s="16" t="str">
        <f>VLOOKUP(A344,基本信息!A:F,4,0)</f>
        <v>YAGEO</v>
      </c>
      <c r="E344" s="16" t="str">
        <f>VLOOKUP(A344,基本信息!A:F,6,0)</f>
        <v>A09</v>
      </c>
      <c r="F344" s="16">
        <v>601</v>
      </c>
      <c r="G344" s="18" t="s">
        <v>1224</v>
      </c>
      <c r="H344" s="20">
        <v>-200</v>
      </c>
    </row>
    <row r="345" spans="1:8" x14ac:dyDescent="0.3">
      <c r="A345" s="16" t="s">
        <v>537</v>
      </c>
      <c r="B345" s="16" t="str">
        <f>VLOOKUP(A345,基本信息!A:F,2,0)</f>
        <v>13000-S000529H-00</v>
      </c>
      <c r="C345" s="16" t="str">
        <f>VLOOKUP(A345,基本信息!A:F,3,0)</f>
        <v>RES,0402,698R,1%,RC0402FR-07698RL,YAGEO</v>
      </c>
      <c r="D345" s="16" t="str">
        <f>VLOOKUP(A345,基本信息!A:F,4,0)</f>
        <v>YAGEO</v>
      </c>
      <c r="E345" s="16" t="str">
        <f>VLOOKUP(A345,基本信息!A:F,6,0)</f>
        <v>A10</v>
      </c>
      <c r="F345" s="16">
        <v>601</v>
      </c>
      <c r="G345" s="18" t="s">
        <v>1224</v>
      </c>
      <c r="H345" s="20">
        <v>-300</v>
      </c>
    </row>
    <row r="346" spans="1:8" x14ac:dyDescent="0.3">
      <c r="A346" s="16" t="s">
        <v>387</v>
      </c>
      <c r="B346" s="16" t="str">
        <f>VLOOKUP(A346,基本信息!A:F,2,0)</f>
        <v>13000-S001360H-00</v>
      </c>
      <c r="C346" s="16" t="str">
        <f>VLOOKUP(A346,基本信息!A:F,3,0)</f>
        <v>RES,0402,715K,1%,1/16W,HF,YAGEO</v>
      </c>
      <c r="D346" s="16" t="str">
        <f>VLOOKUP(A346,基本信息!A:F,4,0)</f>
        <v>YAGEO</v>
      </c>
      <c r="E346" s="16" t="str">
        <f>VLOOKUP(A346,基本信息!A:F,6,0)</f>
        <v>A10</v>
      </c>
      <c r="F346" s="16">
        <v>601</v>
      </c>
      <c r="G346" s="18" t="s">
        <v>1224</v>
      </c>
      <c r="H346" s="20">
        <v>-600</v>
      </c>
    </row>
    <row r="347" spans="1:8" x14ac:dyDescent="0.3">
      <c r="A347" s="16" t="s">
        <v>441</v>
      </c>
      <c r="B347" s="16" t="str">
        <f>VLOOKUP(A347,基本信息!A:F,2,0)</f>
        <v>13000-S000371H-00</v>
      </c>
      <c r="C347" s="16" t="str">
        <f>VLOOKUP(A347,基本信息!A:F,3,0)</f>
        <v>RES,0402,75R,1%,1/16W,HF,YAGEO</v>
      </c>
      <c r="D347" s="16" t="str">
        <f>VLOOKUP(A347,基本信息!A:F,4,0)</f>
        <v>YAGEO</v>
      </c>
      <c r="E347" s="16" t="str">
        <f>VLOOKUP(A347,基本信息!A:F,6,0)</f>
        <v>A10</v>
      </c>
      <c r="F347" s="16">
        <v>601</v>
      </c>
      <c r="G347" s="18" t="s">
        <v>1224</v>
      </c>
      <c r="H347" s="20">
        <v>-320</v>
      </c>
    </row>
    <row r="348" spans="1:8" x14ac:dyDescent="0.3">
      <c r="A348" s="16" t="s">
        <v>354</v>
      </c>
      <c r="B348" s="16" t="str">
        <f>VLOOKUP(A348,基本信息!A:F,2,0)</f>
        <v>13000-S000181H-00</v>
      </c>
      <c r="C348" s="16" t="str">
        <f>VLOOKUP(A348,基本信息!A:F,3,0)</f>
        <v>0402,10M,5%,1/16W,RC0402JR-0710ML,YAGEO</v>
      </c>
      <c r="D348" s="16" t="str">
        <f>VLOOKUP(A348,基本信息!A:F,4,0)</f>
        <v>YAGEO</v>
      </c>
      <c r="E348" s="16" t="str">
        <f>VLOOKUP(A348,基本信息!A:F,6,0)</f>
        <v>A11</v>
      </c>
      <c r="F348" s="16">
        <v>601</v>
      </c>
      <c r="G348" s="18" t="s">
        <v>1224</v>
      </c>
      <c r="H348" s="20">
        <v>-300</v>
      </c>
    </row>
    <row r="349" spans="1:8" x14ac:dyDescent="0.3">
      <c r="A349" s="16" t="s">
        <v>357</v>
      </c>
      <c r="B349" s="16" t="str">
        <f>VLOOKUP(A349,基本信息!A:F,2,0)</f>
        <v>13000-S000266H-00</v>
      </c>
      <c r="C349" s="16" t="str">
        <f>VLOOKUP(A349,基本信息!A:F,3,0)</f>
        <v>RES,0402,47K,5%,1/16W,HF,YAGEO</v>
      </c>
      <c r="D349" s="16" t="str">
        <f>VLOOKUP(A349,基本信息!A:F,4,0)</f>
        <v>YAGEO</v>
      </c>
      <c r="E349" s="16" t="str">
        <f>VLOOKUP(A349,基本信息!A:F,6,0)</f>
        <v>A11</v>
      </c>
      <c r="F349" s="16">
        <v>601</v>
      </c>
      <c r="G349" s="18" t="s">
        <v>1224</v>
      </c>
      <c r="H349" s="20">
        <v>-300</v>
      </c>
    </row>
    <row r="350" spans="1:8" x14ac:dyDescent="0.3">
      <c r="A350" s="16" t="s">
        <v>542</v>
      </c>
      <c r="B350" s="16" t="str">
        <f>VLOOKUP(A350,基本信息!A:F,2,0)</f>
        <v>13000-S001240H-00</v>
      </c>
      <c r="C350" s="16" t="str">
        <f>VLOOKUP(A350,基本信息!A:F,3,0)</f>
        <v>RES 4.7ohm 1/16W 5%  0402 HF</v>
      </c>
      <c r="D350" s="16" t="str">
        <f>VLOOKUP(A350,基本信息!A:F,4,0)</f>
        <v>YAGEO</v>
      </c>
      <c r="E350" s="16" t="str">
        <f>VLOOKUP(A350,基本信息!A:F,6,0)</f>
        <v>A11</v>
      </c>
      <c r="F350" s="16">
        <v>601</v>
      </c>
      <c r="G350" s="18" t="s">
        <v>1224</v>
      </c>
      <c r="H350" s="20">
        <v>-600</v>
      </c>
    </row>
    <row r="351" spans="1:8" x14ac:dyDescent="0.3">
      <c r="A351" s="16" t="s">
        <v>362</v>
      </c>
      <c r="B351" s="16" t="str">
        <f>VLOOKUP(A351,基本信息!A:F,2,0)</f>
        <v>13000-S001092H-00</v>
      </c>
      <c r="C351" s="16" t="str">
        <f>VLOOKUP(A351,基本信息!A:F,3,0)</f>
        <v>RES,SMD,0 OHM,5%,1/10W,0603,HF,YAGEO</v>
      </c>
      <c r="D351" s="16" t="str">
        <f>VLOOKUP(A351,基本信息!A:F,4,0)</f>
        <v>YAGEO</v>
      </c>
      <c r="E351" s="16" t="str">
        <f>VLOOKUP(A351,基本信息!A:F,6,0)</f>
        <v>A12</v>
      </c>
      <c r="F351" s="16">
        <v>601</v>
      </c>
      <c r="G351" s="18" t="s">
        <v>1224</v>
      </c>
      <c r="H351" s="20">
        <v>-600</v>
      </c>
    </row>
    <row r="352" spans="1:8" x14ac:dyDescent="0.3">
      <c r="A352" s="16" t="s">
        <v>560</v>
      </c>
      <c r="B352" s="16" t="str">
        <f>VLOOKUP(A352,基本信息!A:F,2,0)</f>
        <v>13000-S030874H-00</v>
      </c>
      <c r="C352" s="16" t="str">
        <f>VLOOKUP(A352,基本信息!A:F,3,0)</f>
        <v>RES,0402,2R,1%,1/16W,RM04FTN2R00,TA-I</v>
      </c>
      <c r="D352" s="16" t="str">
        <f>VLOOKUP(A352,基本信息!A:F,4,0)</f>
        <v>TA-I</v>
      </c>
      <c r="E352" s="16" t="str">
        <f>VLOOKUP(A352,基本信息!A:F,6,0)</f>
        <v>A12</v>
      </c>
      <c r="F352" s="16">
        <v>601</v>
      </c>
      <c r="G352" s="18" t="s">
        <v>1224</v>
      </c>
      <c r="H352" s="20">
        <v>-480</v>
      </c>
    </row>
    <row r="353" spans="1:8" x14ac:dyDescent="0.3">
      <c r="A353" s="16" t="s">
        <v>683</v>
      </c>
      <c r="B353" s="16" t="str">
        <f>VLOOKUP(A353,基本信息!A:F,2,0)</f>
        <v xml:space="preserve">136B1-S180003H-00 </v>
      </c>
      <c r="C353" s="16" t="str">
        <f>VLOOKUP(A353,基本信息!A:F,3,0)</f>
        <v>LDO,RT9078-18GJ5,HF,RICHTEK,TSOT-23-5</v>
      </c>
      <c r="D353" s="16" t="str">
        <f>VLOOKUP(A353,基本信息!A:F,4,0)</f>
        <v>RICHTEK</v>
      </c>
      <c r="E353" s="16" t="str">
        <f>VLOOKUP(A353,基本信息!A:F,6,0)</f>
        <v>A40</v>
      </c>
      <c r="F353" s="16">
        <v>601</v>
      </c>
      <c r="G353" s="18" t="s">
        <v>1224</v>
      </c>
      <c r="H353" s="20">
        <v>-80</v>
      </c>
    </row>
    <row r="354" spans="1:8" x14ac:dyDescent="0.3">
      <c r="A354" s="16" t="s">
        <v>471</v>
      </c>
      <c r="B354" s="16" t="str">
        <f>VLOOKUP(A354,基本信息!A:F,2,0)</f>
        <v>1366A-S0C0001H-00</v>
      </c>
      <c r="C354" s="16" t="str">
        <f>VLOOKUP(A354,基本信息!A:F,3,0)</f>
        <v>Card reader controller,RTS5250S,REALTEK</v>
      </c>
      <c r="D354" s="16" t="str">
        <f>VLOOKUP(A354,基本信息!A:F,4,0)</f>
        <v>REALTEK</v>
      </c>
      <c r="E354" s="16" t="str">
        <f>VLOOKUP(A354,基本信息!A:F,6,0)</f>
        <v>A40</v>
      </c>
      <c r="F354" s="16">
        <v>601</v>
      </c>
      <c r="G354" s="18" t="s">
        <v>1224</v>
      </c>
      <c r="H354" s="20">
        <v>-80</v>
      </c>
    </row>
    <row r="355" spans="1:8" x14ac:dyDescent="0.3">
      <c r="A355" s="16" t="s">
        <v>460</v>
      </c>
      <c r="B355" s="16" t="str">
        <f>VLOOKUP(A355,基本信息!A:F,2,0)</f>
        <v>13503-S0C0008H-00</v>
      </c>
      <c r="C355" s="16" t="str">
        <f>VLOOKUP(A355,基本信息!A:F,3,0)</f>
        <v>FUSE,SPR-P110,0805,6V,1.1A,HF,PTTC</v>
      </c>
      <c r="D355" s="16" t="str">
        <f>VLOOKUP(A355,基本信息!A:F,4,0)</f>
        <v>PTTC</v>
      </c>
      <c r="E355" s="16" t="str">
        <f>VLOOKUP(A355,基本信息!A:F,6,0)</f>
        <v>A33</v>
      </c>
      <c r="F355" s="16">
        <v>601</v>
      </c>
      <c r="G355" s="18" t="s">
        <v>1224</v>
      </c>
      <c r="H355" s="20">
        <v>-240</v>
      </c>
    </row>
    <row r="356" spans="1:8" x14ac:dyDescent="0.3">
      <c r="A356" s="16" t="s">
        <v>626</v>
      </c>
      <c r="B356" s="16" t="str">
        <f>VLOOKUP(A356,基本信息!A:F,2,0)</f>
        <v>050-4P2E70-001H</v>
      </c>
      <c r="C356" s="16" t="str">
        <f>VLOOKUP(A356,基本信息!A:F,3,0)</f>
        <v>TYPE C,CH -1.15, 24P</v>
      </c>
      <c r="D356" s="16" t="str">
        <f>VLOOKUP(A356,基本信息!A:F,4,0)</f>
        <v>DRAPHO</v>
      </c>
      <c r="E356" s="16" t="str">
        <f>VLOOKUP(A356,基本信息!A:F,6,0)</f>
        <v>A45</v>
      </c>
      <c r="F356" s="16">
        <v>601</v>
      </c>
      <c r="G356" s="18" t="s">
        <v>1224</v>
      </c>
      <c r="H356" s="20">
        <v>-176</v>
      </c>
    </row>
    <row r="357" spans="1:8" x14ac:dyDescent="0.3">
      <c r="A357" s="16" t="s">
        <v>461</v>
      </c>
      <c r="B357" s="16" t="str">
        <f>VLOOKUP(A357,基本信息!A:F,2,0)</f>
        <v>13430-S060001H-00</v>
      </c>
      <c r="C357" s="16" t="str">
        <f>VLOOKUP(A357,基本信息!A:F,3,0)</f>
        <v>NAND,W25Q256JVEIQ,WSON-8,HF,Winbond</v>
      </c>
      <c r="D357" s="16" t="str">
        <f>VLOOKUP(A357,基本信息!A:F,4,0)</f>
        <v>Winbond</v>
      </c>
      <c r="E357" s="16" t="str">
        <f>VLOOKUP(A357,基本信息!A:F,6,0)</f>
        <v>A32</v>
      </c>
      <c r="F357" s="16">
        <v>601</v>
      </c>
      <c r="G357" s="18" t="s">
        <v>1224</v>
      </c>
      <c r="H357" s="20">
        <v>-80</v>
      </c>
    </row>
    <row r="358" spans="1:8" x14ac:dyDescent="0.3">
      <c r="A358" s="16" t="s">
        <v>455</v>
      </c>
      <c r="B358" s="16" t="str">
        <f>VLOOKUP(A358,基本信息!A:F,2,0)</f>
        <v>13420-S060004H-00</v>
      </c>
      <c r="C358" s="16" t="str">
        <f>VLOOKUP(A358,基本信息!A:F,3,0)</f>
        <v>IC,8Mbit,SOIC-8,W25Q80DVSNIG,Winbond,HF</v>
      </c>
      <c r="D358" s="16" t="str">
        <f>VLOOKUP(A358,基本信息!A:F,4,0)</f>
        <v>Winbond</v>
      </c>
      <c r="E358" s="16" t="str">
        <f>VLOOKUP(A358,基本信息!A:F,6,0)</f>
        <v>A32</v>
      </c>
      <c r="F358" s="16">
        <v>601</v>
      </c>
      <c r="G358" s="18" t="s">
        <v>1224</v>
      </c>
      <c r="H358" s="20">
        <v>-80</v>
      </c>
    </row>
    <row r="359" spans="1:8" x14ac:dyDescent="0.3">
      <c r="A359" s="16" t="s">
        <v>548</v>
      </c>
      <c r="B359" s="16" t="str">
        <f>VLOOKUP(A359,基本信息!A:F,2,0)</f>
        <v>13000-S010209H-00</v>
      </c>
      <c r="C359" s="16" t="str">
        <f>VLOOKUP(A359,基本信息!A:F,3,0)</f>
        <v>RES,0402,453K,1%,1/16W,WALSIN,HF</v>
      </c>
      <c r="D359" s="16" t="str">
        <f>VLOOKUP(A359,基本信息!A:F,4,0)</f>
        <v>WALSIN</v>
      </c>
      <c r="E359" s="16" t="str">
        <f>VLOOKUP(A359,基本信息!A:F,6,0)</f>
        <v>A14</v>
      </c>
      <c r="F359" s="16">
        <v>601</v>
      </c>
      <c r="G359" s="18" t="s">
        <v>1224</v>
      </c>
      <c r="H359" s="20">
        <v>-300</v>
      </c>
    </row>
    <row r="360" spans="1:8" x14ac:dyDescent="0.3">
      <c r="A360" s="16" t="s">
        <v>630</v>
      </c>
      <c r="B360" s="16" t="str">
        <f>VLOOKUP(A360,基本信息!A:F,2,0)</f>
        <v>050-Z40270-002H</v>
      </c>
      <c r="C360" s="16" t="str">
        <f>VLOOKUP(A360,基本信息!A:F,3,0)</f>
        <v>EDP, pitch 0.4, H1, 40pin, R/A</v>
      </c>
      <c r="D360" s="16" t="str">
        <f>VLOOKUP(A360,基本信息!A:F,4,0)</f>
        <v>DRAPHO</v>
      </c>
      <c r="E360" s="16" t="str">
        <f>VLOOKUP(A360,基本信息!A:F,6,0)</f>
        <v>A45</v>
      </c>
      <c r="F360" s="16">
        <v>601</v>
      </c>
      <c r="G360" s="18" t="s">
        <v>1224</v>
      </c>
      <c r="H360" s="20">
        <v>-276</v>
      </c>
    </row>
    <row r="361" spans="1:8" x14ac:dyDescent="0.3">
      <c r="A361" s="16" t="s">
        <v>632</v>
      </c>
      <c r="B361" s="16" t="str">
        <f>VLOOKUP(A361,基本信息!A:F,2,0)</f>
        <v>050-1Z3048-001H</v>
      </c>
      <c r="C361" s="16" t="str">
        <f>VLOOKUP(A361,基本信息!A:F,3,0)</f>
        <v>WTB, H1.75, P0.8, 4P, R/A</v>
      </c>
      <c r="D361" s="16" t="str">
        <f>VLOOKUP(A361,基本信息!A:F,4,0)</f>
        <v>DRAPHO</v>
      </c>
      <c r="E361" s="16" t="str">
        <f>VLOOKUP(A361,基本信息!A:F,6,0)</f>
        <v>A45</v>
      </c>
      <c r="F361" s="16">
        <v>601</v>
      </c>
      <c r="G361" s="18" t="s">
        <v>1224</v>
      </c>
      <c r="H361" s="20">
        <v>-184</v>
      </c>
    </row>
    <row r="362" spans="1:8" x14ac:dyDescent="0.3">
      <c r="A362" s="16" t="s">
        <v>666</v>
      </c>
      <c r="B362" s="16" t="str">
        <f>VLOOKUP(A362,基本信息!A:F,2,0)</f>
        <v>13000-S000826H-00</v>
      </c>
      <c r="C362" s="16" t="str">
        <f>VLOOKUP(A362,基本信息!A:F,3,0)</f>
        <v>RES,0402,16.5K,1%,1/16W,HF,YAGEO</v>
      </c>
      <c r="D362" s="16" t="str">
        <f>VLOOKUP(A362,基本信息!A:F,4,0)</f>
        <v>YAGEO</v>
      </c>
      <c r="E362" s="16" t="str">
        <f>VLOOKUP(A362,基本信息!A:F,6,0)</f>
        <v>A07</v>
      </c>
      <c r="F362" s="16">
        <v>601</v>
      </c>
      <c r="G362" s="18" t="s">
        <v>1224</v>
      </c>
      <c r="H362" s="20">
        <v>-600</v>
      </c>
    </row>
    <row r="363" spans="1:8" x14ac:dyDescent="0.3">
      <c r="A363" s="16" t="s">
        <v>437</v>
      </c>
      <c r="B363" s="16" t="str">
        <f>VLOOKUP(A363,基本信息!A:F,2,0)</f>
        <v>13301-S090040H-00</v>
      </c>
      <c r="C363" s="16" t="str">
        <f>VLOOKUP(A363,基本信息!A:F,3,0)</f>
        <v>SBD,LBAT54CLT1G,SOT-23,HF,LRC</v>
      </c>
      <c r="D363" s="16" t="str">
        <f>VLOOKUP(A363,基本信息!A:F,4,0)</f>
        <v>LRC</v>
      </c>
      <c r="E363" s="16" t="str">
        <f>VLOOKUP(A363,基本信息!A:F,6,0)</f>
        <v>A30</v>
      </c>
      <c r="F363" s="16">
        <v>601</v>
      </c>
      <c r="G363" s="18" t="s">
        <v>1224</v>
      </c>
      <c r="H363" s="20">
        <v>-650</v>
      </c>
    </row>
    <row r="364" spans="1:8" x14ac:dyDescent="0.3">
      <c r="A364" s="16" t="s">
        <v>694</v>
      </c>
      <c r="B364" s="16" t="str">
        <f>VLOOKUP(A364,基本信息!A:F,2,0)</f>
        <v>13301-S0A0008H-00</v>
      </c>
      <c r="C364" s="16" t="str">
        <f>VLOOKUP(A364,基本信息!A:F,3,0)</f>
        <v>DIODE,Schottky,30V,0.2A,SOD-323,HF</v>
      </c>
      <c r="D364" s="16" t="str">
        <f>VLOOKUP(A364,基本信息!A:F,4,0)</f>
        <v>YANGJIE</v>
      </c>
      <c r="E364" s="16" t="str">
        <f>VLOOKUP(A364,基本信息!A:F,6,0)</f>
        <v>A30</v>
      </c>
      <c r="F364" s="16">
        <v>601</v>
      </c>
      <c r="G364" s="18" t="s">
        <v>1224</v>
      </c>
      <c r="H364" s="20">
        <v>-516</v>
      </c>
    </row>
    <row r="365" spans="1:8" x14ac:dyDescent="0.3">
      <c r="A365" s="16" t="s">
        <v>591</v>
      </c>
      <c r="B365" s="16" t="str">
        <f>VLOOKUP(A365,基本信息!A:F,2,0)</f>
        <v>13100-S070014H-00</v>
      </c>
      <c r="C365" s="16" t="str">
        <f>VLOOKUP(A365,基本信息!A:F,3,0)</f>
        <v>C/C,2.2UF,6.3V,20%,X5R,0402,HOLYSTONE,HF</v>
      </c>
      <c r="D365" s="16" t="str">
        <f>VLOOKUP(A365,基本信息!A:F,4,0)</f>
        <v>HOLYSTONE</v>
      </c>
      <c r="E365" s="16" t="str">
        <f>VLOOKUP(A365,基本信息!A:F,6,0)</f>
        <v>A15</v>
      </c>
      <c r="F365" s="16">
        <v>601</v>
      </c>
      <c r="G365" s="18" t="s">
        <v>1224</v>
      </c>
      <c r="H365" s="20">
        <v>-1000</v>
      </c>
    </row>
    <row r="366" spans="1:8" x14ac:dyDescent="0.3">
      <c r="A366" s="16" t="s">
        <v>609</v>
      </c>
      <c r="B366" s="16" t="str">
        <f>VLOOKUP(A366,基本信息!A:F,2,0)</f>
        <v>13100-S010235H-00</v>
      </c>
      <c r="C366" s="16" t="str">
        <f>VLOOKUP(A366,基本信息!A:F,3,0)</f>
        <v>C/C,0402,470pF,5%,50V,NP0,HF,SAMSUNG</v>
      </c>
      <c r="D366" s="16" t="str">
        <f>VLOOKUP(A366,基本信息!A:F,4,0)</f>
        <v>SAMSUNG</v>
      </c>
      <c r="E366" s="16" t="str">
        <f>VLOOKUP(A366,基本信息!A:F,6,0)</f>
        <v>A20</v>
      </c>
      <c r="F366" s="16">
        <v>601</v>
      </c>
      <c r="G366" s="18" t="s">
        <v>1224</v>
      </c>
      <c r="H366" s="20">
        <v>-600</v>
      </c>
    </row>
    <row r="367" spans="1:8" x14ac:dyDescent="0.3">
      <c r="A367" s="16" t="s">
        <v>469</v>
      </c>
      <c r="B367" s="16" t="str">
        <f>VLOOKUP(A367,基本信息!A:F,2,0)</f>
        <v>13665-S060002H-00</v>
      </c>
      <c r="C367" s="16" t="str">
        <f>VLOOKUP(A367,基本信息!A:F,3,0)</f>
        <v>IC,PD,CYPD6227-96BZXI,BGA-96,HF,Cypress</v>
      </c>
      <c r="D367" s="16" t="str">
        <f>VLOOKUP(A367,基本信息!A:F,4,0)</f>
        <v>CYPRESS</v>
      </c>
      <c r="E367" s="16" t="str">
        <f>VLOOKUP(A367,基本信息!A:F,6,0)</f>
        <v>A37</v>
      </c>
      <c r="F367" s="16">
        <v>601</v>
      </c>
      <c r="G367" s="18" t="s">
        <v>1224</v>
      </c>
      <c r="H367" s="20">
        <v>-50</v>
      </c>
    </row>
    <row r="368" spans="1:8" x14ac:dyDescent="0.3">
      <c r="A368" s="16" t="s">
        <v>685</v>
      </c>
      <c r="B368" s="16">
        <f>VLOOKUP(A368,基本信息!A:F,2,0)</f>
        <v>0</v>
      </c>
      <c r="C368" s="16">
        <f>VLOOKUP(A368,基本信息!A:F,3,0)</f>
        <v>0</v>
      </c>
      <c r="D368" s="16" t="str">
        <f>VLOOKUP(A368,基本信息!A:F,4,0)</f>
        <v>HOSONIC</v>
      </c>
      <c r="E368" s="16" t="str">
        <f>VLOOKUP(A368,基本信息!A:F,6,0)</f>
        <v>A33</v>
      </c>
      <c r="F368" s="16">
        <v>601</v>
      </c>
      <c r="G368" s="18" t="s">
        <v>1224</v>
      </c>
      <c r="H368" s="20">
        <v>-50</v>
      </c>
    </row>
    <row r="369" spans="1:8" x14ac:dyDescent="0.3">
      <c r="A369" s="16" t="s">
        <v>1232</v>
      </c>
      <c r="B369" s="16" t="str">
        <f>VLOOKUP(A369,基本信息!A:F,2,0)</f>
        <v>1366B-S0V0001H-00</v>
      </c>
      <c r="C369" s="16" t="str">
        <f>VLOOKUP(A369,基本信息!A:F,3,0)</f>
        <v>IT66318FN/EW</v>
      </c>
      <c r="D369" s="16" t="str">
        <f>VLOOKUP(A369,基本信息!A:F,4,0)</f>
        <v>ITE</v>
      </c>
      <c r="E369" s="16" t="str">
        <f>VLOOKUP(A369,基本信息!A:F,6,0)</f>
        <v>A39</v>
      </c>
      <c r="F369" s="16">
        <v>601</v>
      </c>
      <c r="G369" s="18" t="s">
        <v>1224</v>
      </c>
      <c r="H369" s="20">
        <v>-60</v>
      </c>
    </row>
    <row r="370" spans="1:8" x14ac:dyDescent="0.3">
      <c r="A370" s="16" t="s">
        <v>444</v>
      </c>
      <c r="B370" s="16" t="str">
        <f>VLOOKUP(A370,基本信息!A:F,2,0)</f>
        <v>13306-S090029H-00</v>
      </c>
      <c r="C370" s="16" t="str">
        <f>VLOOKUP(A370,基本信息!A:F,3,0)</f>
        <v>MOS,N,L2SK3019LT1G,SOT-23,HF,LRC</v>
      </c>
      <c r="D370" s="16" t="str">
        <f>VLOOKUP(A370,基本信息!A:F,4,0)</f>
        <v>LRC</v>
      </c>
      <c r="E370" s="16" t="str">
        <f>VLOOKUP(A370,基本信息!A:F,6,0)</f>
        <v>A31</v>
      </c>
      <c r="F370" s="16">
        <v>601</v>
      </c>
      <c r="G370" s="18" t="s">
        <v>1224</v>
      </c>
      <c r="H370" s="20">
        <v>-500</v>
      </c>
    </row>
    <row r="371" spans="1:8" x14ac:dyDescent="0.3">
      <c r="A371" s="16" t="s">
        <v>697</v>
      </c>
      <c r="B371" s="16" t="str">
        <f>VLOOKUP(A371,基本信息!A:F,2,0)</f>
        <v>13301-S090037H-00</v>
      </c>
      <c r="C371" s="16" t="str">
        <f>VLOOKUP(A371,基本信息!A:F,3,0)</f>
        <v>SBD,LBAT54ALT1G,SOT23,HF,LRC</v>
      </c>
      <c r="D371" s="16" t="str">
        <f>VLOOKUP(A371,基本信息!A:F,4,0)</f>
        <v>LRC</v>
      </c>
      <c r="E371" s="16" t="str">
        <f>VLOOKUP(A371,基本信息!A:F,6,0)</f>
        <v>A30</v>
      </c>
      <c r="F371" s="16">
        <v>601</v>
      </c>
      <c r="G371" s="18" t="s">
        <v>1224</v>
      </c>
      <c r="H371" s="20">
        <v>-350</v>
      </c>
    </row>
    <row r="372" spans="1:8" x14ac:dyDescent="0.3">
      <c r="A372" s="16" t="s">
        <v>674</v>
      </c>
      <c r="B372" s="16" t="str">
        <f>VLOOKUP(A372,基本信息!A:F,2,0)</f>
        <v>13301-S09R001H-00</v>
      </c>
      <c r="C372" s="16" t="str">
        <f>VLOOKUP(A372,基本信息!A:F,3,0)</f>
        <v>SBD,LBAT54CWT1G,SOT323,HF,LRC</v>
      </c>
      <c r="D372" s="16" t="str">
        <f>VLOOKUP(A372,基本信息!A:F,4,0)</f>
        <v>LRC</v>
      </c>
      <c r="E372" s="16" t="str">
        <f>VLOOKUP(A372,基本信息!A:F,6,0)</f>
        <v>A30</v>
      </c>
      <c r="F372" s="16">
        <v>601</v>
      </c>
      <c r="G372" s="18" t="s">
        <v>1224</v>
      </c>
      <c r="H372" s="20">
        <v>-300</v>
      </c>
    </row>
    <row r="373" spans="1:8" x14ac:dyDescent="0.3">
      <c r="A373" s="16" t="s">
        <v>450</v>
      </c>
      <c r="B373" s="16" t="str">
        <f>VLOOKUP(A373,基本信息!A:F,2,0)</f>
        <v>13307-S090009R-00</v>
      </c>
      <c r="C373" s="16" t="str">
        <f>VLOOKUP(A373,基本信息!A:F,3,0)</f>
        <v>BJT,NPN,LMBT3904LT1G,SOT23-3,RS,LRC</v>
      </c>
      <c r="D373" s="16" t="str">
        <f>VLOOKUP(A373,基本信息!A:F,4,0)</f>
        <v>LRC</v>
      </c>
      <c r="E373" s="16" t="str">
        <f>VLOOKUP(A373,基本信息!A:F,6,0)</f>
        <v>A31</v>
      </c>
      <c r="F373" s="16">
        <v>601</v>
      </c>
      <c r="G373" s="18" t="s">
        <v>1224</v>
      </c>
      <c r="H373" s="20">
        <v>-300</v>
      </c>
    </row>
    <row r="374" spans="1:8" x14ac:dyDescent="0.3">
      <c r="A374" s="16" t="s">
        <v>361</v>
      </c>
      <c r="B374" s="16" t="str">
        <f>VLOOKUP(A374,基本信息!A:F,2,0)</f>
        <v>13000-S000052H-00</v>
      </c>
      <c r="C374" s="16" t="str">
        <f>VLOOKUP(A374,基本信息!A:F,3,0)</f>
        <v>RES,0201,100R,1%,RC0201FR-07100RL,HF</v>
      </c>
      <c r="D374" s="16" t="str">
        <f>VLOOKUP(A374,基本信息!A:F,4,0)</f>
        <v>YAGEO</v>
      </c>
      <c r="E374" s="16" t="str">
        <f>VLOOKUP(A374,基本信息!A:F,6,0)</f>
        <v>A02</v>
      </c>
      <c r="F374" s="16">
        <v>601</v>
      </c>
      <c r="G374" s="18" t="s">
        <v>1224</v>
      </c>
      <c r="H374" s="20">
        <v>-800</v>
      </c>
    </row>
    <row r="375" spans="1:8" x14ac:dyDescent="0.3">
      <c r="A375" s="16" t="s">
        <v>398</v>
      </c>
      <c r="B375" s="16" t="str">
        <f>VLOOKUP(A375,基本信息!A:F,2,0)</f>
        <v>13000-S001493H-00</v>
      </c>
      <c r="C375" s="16" t="str">
        <f>VLOOKUP(A375,基本信息!A:F,3,0)</f>
        <v>RES,0201,113R,1%,1/20W,HF,YAGEO</v>
      </c>
      <c r="D375" s="16" t="str">
        <f>VLOOKUP(A375,基本信息!A:F,4,0)</f>
        <v>YAGEO</v>
      </c>
      <c r="E375" s="16" t="str">
        <f>VLOOKUP(A375,基本信息!A:F,6,0)</f>
        <v>A02</v>
      </c>
      <c r="F375" s="16">
        <v>601</v>
      </c>
      <c r="G375" s="18" t="s">
        <v>1224</v>
      </c>
      <c r="H375" s="20">
        <v>-600</v>
      </c>
    </row>
    <row r="376" spans="1:8" x14ac:dyDescent="0.3">
      <c r="A376" s="16" t="s">
        <v>392</v>
      </c>
      <c r="B376" s="16" t="str">
        <f>VLOOKUP(A376,基本信息!A:F,2,0)</f>
        <v>13000-S001484H-00</v>
      </c>
      <c r="C376" s="16" t="str">
        <f>VLOOKUP(A376,基本信息!A:F,3,0)</f>
        <v>RES,0201,150R,1%,1/20W,HF,YAGEO</v>
      </c>
      <c r="D376" s="16" t="str">
        <f>VLOOKUP(A376,基本信息!A:F,4,0)</f>
        <v>YAGEO</v>
      </c>
      <c r="E376" s="16" t="str">
        <f>VLOOKUP(A376,基本信息!A:F,6,0)</f>
        <v>A02</v>
      </c>
      <c r="F376" s="16">
        <v>601</v>
      </c>
      <c r="G376" s="18" t="s">
        <v>1224</v>
      </c>
      <c r="H376" s="20">
        <v>-600</v>
      </c>
    </row>
    <row r="377" spans="1:8" x14ac:dyDescent="0.3">
      <c r="A377" s="16" t="s">
        <v>383</v>
      </c>
      <c r="B377" s="16" t="str">
        <f>VLOOKUP(A377,基本信息!A:F,2,0)</f>
        <v>13000-S001194H-00</v>
      </c>
      <c r="C377" s="16" t="str">
        <f>VLOOKUP(A377,基本信息!A:F,3,0)</f>
        <v>16.9K,1%,0201,RC0201FR-0716K9L,YAGEO,HF</v>
      </c>
      <c r="D377" s="16" t="str">
        <f>VLOOKUP(A377,基本信息!A:F,4,0)</f>
        <v>YAGEO</v>
      </c>
      <c r="E377" s="16" t="str">
        <f>VLOOKUP(A377,基本信息!A:F,6,0)</f>
        <v>A02</v>
      </c>
      <c r="F377" s="16">
        <v>601</v>
      </c>
      <c r="G377" s="18" t="s">
        <v>1224</v>
      </c>
      <c r="H377" s="20">
        <v>-600</v>
      </c>
    </row>
    <row r="378" spans="1:8" x14ac:dyDescent="0.3">
      <c r="A378" s="16" t="s">
        <v>371</v>
      </c>
      <c r="B378" s="16" t="str">
        <f>VLOOKUP(A378,基本信息!A:F,2,0)</f>
        <v>13000-S000353H-00</v>
      </c>
      <c r="C378" s="16" t="str">
        <f>VLOOKUP(A378,基本信息!A:F,3,0)</f>
        <v>RES,1KΩ,±1%,0201,RC0201FR-071KL,HF,YAGEO</v>
      </c>
      <c r="D378" s="16" t="str">
        <f>VLOOKUP(A378,基本信息!A:F,4,0)</f>
        <v>YAGEO</v>
      </c>
      <c r="E378" s="16" t="str">
        <f>VLOOKUP(A378,基本信息!A:F,6,0)</f>
        <v>A02</v>
      </c>
      <c r="F378" s="16">
        <v>601</v>
      </c>
      <c r="G378" s="18" t="s">
        <v>1224</v>
      </c>
      <c r="H378" s="20">
        <v>-1200</v>
      </c>
    </row>
    <row r="379" spans="1:8" x14ac:dyDescent="0.3">
      <c r="A379" s="16" t="s">
        <v>360</v>
      </c>
      <c r="B379" s="16" t="str">
        <f>VLOOKUP(A379,基本信息!A:F,2,0)</f>
        <v>13000-S000039H-00</v>
      </c>
      <c r="C379" s="16" t="str">
        <f>VLOOKUP(A379,基本信息!A:F,3,0)</f>
        <v>0201,200K,1%,RC0201FR-07200KL,YAGEO</v>
      </c>
      <c r="D379" s="16" t="str">
        <f>VLOOKUP(A379,基本信息!A:F,4,0)</f>
        <v>YAGEO</v>
      </c>
      <c r="E379" s="16" t="str">
        <f>VLOOKUP(A379,基本信息!A:F,6,0)</f>
        <v>A03</v>
      </c>
      <c r="F379" s="16">
        <v>601</v>
      </c>
      <c r="G379" s="18" t="s">
        <v>1224</v>
      </c>
      <c r="H379" s="20">
        <v>-500</v>
      </c>
    </row>
    <row r="380" spans="1:8" x14ac:dyDescent="0.3">
      <c r="A380" s="16" t="s">
        <v>366</v>
      </c>
      <c r="B380" s="16" t="str">
        <f>VLOOKUP(A380,基本信息!A:F,2,0)</f>
        <v>13000-S000123H-00</v>
      </c>
      <c r="C380" s="16" t="str">
        <f>VLOOKUP(A380,基本信息!A:F,3,0)</f>
        <v>RES,20K,0201,RC0201FR-0720KL,Yageo,HF</v>
      </c>
      <c r="D380" s="16" t="str">
        <f>VLOOKUP(A380,基本信息!A:F,4,0)</f>
        <v>YAGEO</v>
      </c>
      <c r="E380" s="16" t="str">
        <f>VLOOKUP(A380,基本信息!A:F,6,0)</f>
        <v>A03</v>
      </c>
      <c r="F380" s="16">
        <v>601</v>
      </c>
      <c r="G380" s="18" t="s">
        <v>1224</v>
      </c>
      <c r="H380" s="20">
        <v>-600</v>
      </c>
    </row>
    <row r="381" spans="1:8" x14ac:dyDescent="0.3">
      <c r="A381" s="16" t="s">
        <v>379</v>
      </c>
      <c r="B381" s="16" t="str">
        <f>VLOOKUP(A381,基本信息!A:F,2,0)</f>
        <v>13000-S000819H-00</v>
      </c>
      <c r="C381" s="16" t="str">
        <f>VLOOKUP(A381,基本信息!A:F,3,0)</f>
        <v>0201,22R,1%,1/20W,RC0201FR-0722RL,YAGEO</v>
      </c>
      <c r="D381" s="16" t="str">
        <f>VLOOKUP(A381,基本信息!A:F,4,0)</f>
        <v>YAGEO</v>
      </c>
      <c r="E381" s="16" t="str">
        <f>VLOOKUP(A381,基本信息!A:F,6,0)</f>
        <v>A03</v>
      </c>
      <c r="F381" s="16">
        <v>601</v>
      </c>
      <c r="G381" s="18" t="s">
        <v>1224</v>
      </c>
      <c r="H381" s="20">
        <v>-600</v>
      </c>
    </row>
    <row r="382" spans="1:8" x14ac:dyDescent="0.3">
      <c r="A382" s="16" t="s">
        <v>364</v>
      </c>
      <c r="B382" s="16" t="str">
        <f>VLOOKUP(A382,基本信息!A:F,2,0)</f>
        <v>13000-S000053H-00</v>
      </c>
      <c r="C382" s="16" t="str">
        <f>VLOOKUP(A382,基本信息!A:F,3,0)</f>
        <v>0201,240R,1%,RC0201FR-07240RL,YAGEO</v>
      </c>
      <c r="D382" s="16" t="str">
        <f>VLOOKUP(A382,基本信息!A:F,4,0)</f>
        <v>YAGEO</v>
      </c>
      <c r="E382" s="16" t="str">
        <f>VLOOKUP(A382,基本信息!A:F,6,0)</f>
        <v>A03</v>
      </c>
      <c r="F382" s="16">
        <v>601</v>
      </c>
      <c r="G382" s="18" t="s">
        <v>1224</v>
      </c>
      <c r="H382" s="20">
        <v>-600</v>
      </c>
    </row>
    <row r="383" spans="1:8" x14ac:dyDescent="0.3">
      <c r="A383" s="16" t="s">
        <v>395</v>
      </c>
      <c r="B383" s="16" t="str">
        <f>VLOOKUP(A383,基本信息!A:F,2,0)</f>
        <v>13000-S001490H-00</v>
      </c>
      <c r="C383" s="16" t="str">
        <f>VLOOKUP(A383,基本信息!A:F,3,0)</f>
        <v>RES,0201,330K,1%,1/20W,HF,YAGEO</v>
      </c>
      <c r="D383" s="16" t="str">
        <f>VLOOKUP(A383,基本信息!A:F,4,0)</f>
        <v>YAGEO</v>
      </c>
      <c r="E383" s="16" t="str">
        <f>VLOOKUP(A383,基本信息!A:F,6,0)</f>
        <v>A03</v>
      </c>
      <c r="F383" s="16">
        <v>601</v>
      </c>
      <c r="G383" s="18" t="s">
        <v>1224</v>
      </c>
      <c r="H383" s="20">
        <v>-600</v>
      </c>
    </row>
    <row r="384" spans="1:8" x14ac:dyDescent="0.3">
      <c r="A384" s="16" t="s">
        <v>403</v>
      </c>
      <c r="B384" s="16" t="str">
        <f>VLOOKUP(A384,基本信息!A:F,2,0)</f>
        <v>13000-S001494H-00</v>
      </c>
      <c r="C384" s="16" t="str">
        <f>VLOOKUP(A384,基本信息!A:F,3,0)</f>
        <v>RES,0201,33R,1%,1/20W,HF,YAGEO</v>
      </c>
      <c r="D384" s="16" t="str">
        <f>VLOOKUP(A384,基本信息!A:F,4,0)</f>
        <v>YAGEO</v>
      </c>
      <c r="E384" s="16" t="str">
        <f>VLOOKUP(A384,基本信息!A:F,6,0)</f>
        <v>A03</v>
      </c>
      <c r="F384" s="16">
        <v>601</v>
      </c>
      <c r="G384" s="18" t="s">
        <v>1224</v>
      </c>
      <c r="H384" s="20">
        <v>-1000</v>
      </c>
    </row>
    <row r="385" spans="1:8" x14ac:dyDescent="0.3">
      <c r="A385" s="16" t="s">
        <v>385</v>
      </c>
      <c r="B385" s="16" t="str">
        <f>VLOOKUP(A385,基本信息!A:F,2,0)</f>
        <v>13000-S001244H-00</v>
      </c>
      <c r="C385" s="16" t="str">
        <f>VLOOKUP(A385,基本信息!A:F,3,0)</f>
        <v>RES 470ohm 1/20w 1% 0201</v>
      </c>
      <c r="D385" s="16" t="str">
        <f>VLOOKUP(A385,基本信息!A:F,4,0)</f>
        <v>YAGEO</v>
      </c>
      <c r="E385" s="16" t="str">
        <f>VLOOKUP(A385,基本信息!A:F,6,0)</f>
        <v>A04</v>
      </c>
      <c r="F385" s="16">
        <v>601</v>
      </c>
      <c r="G385" s="18" t="s">
        <v>1224</v>
      </c>
      <c r="H385" s="20">
        <v>-600</v>
      </c>
    </row>
    <row r="386" spans="1:8" x14ac:dyDescent="0.3">
      <c r="A386" s="16" t="s">
        <v>375</v>
      </c>
      <c r="B386" s="16" t="str">
        <f>VLOOKUP(A386,基本信息!A:F,2,0)</f>
        <v>13000-S000575R-00</v>
      </c>
      <c r="C386" s="16" t="str">
        <f>VLOOKUP(A386,基本信息!A:F,3,0)</f>
        <v>RES 47K/0201/±1% YAGEO</v>
      </c>
      <c r="D386" s="16" t="str">
        <f>VLOOKUP(A386,基本信息!A:F,4,0)</f>
        <v>YAGEO</v>
      </c>
      <c r="E386" s="16" t="str">
        <f>VLOOKUP(A386,基本信息!A:F,6,0)</f>
        <v>A04</v>
      </c>
      <c r="F386" s="16">
        <v>601</v>
      </c>
      <c r="G386" s="18" t="s">
        <v>1224</v>
      </c>
      <c r="H386" s="20">
        <v>-600</v>
      </c>
    </row>
    <row r="387" spans="1:8" x14ac:dyDescent="0.3">
      <c r="A387" s="16" t="s">
        <v>374</v>
      </c>
      <c r="B387" s="16" t="str">
        <f>VLOOKUP(A387,基本信息!A:F,2,0)</f>
        <v>13000-S000525H-00</v>
      </c>
      <c r="C387" s="16" t="str">
        <f>VLOOKUP(A387,基本信息!A:F,3,0)</f>
        <v>RES,0201,499 ohm,1%,1/20W,HF,YAGEO</v>
      </c>
      <c r="D387" s="16" t="str">
        <f>VLOOKUP(A387,基本信息!A:F,4,0)</f>
        <v>YAGEO</v>
      </c>
      <c r="E387" s="16" t="str">
        <f>VLOOKUP(A387,基本信息!A:F,6,0)</f>
        <v>A04</v>
      </c>
      <c r="F387" s="16">
        <v>601</v>
      </c>
      <c r="G387" s="18" t="s">
        <v>1224</v>
      </c>
      <c r="H387" s="20">
        <v>-600</v>
      </c>
    </row>
    <row r="388" spans="1:8" x14ac:dyDescent="0.3">
      <c r="A388" s="16" t="s">
        <v>381</v>
      </c>
      <c r="B388" s="16" t="str">
        <f>VLOOKUP(A388,基本信息!A:F,2,0)</f>
        <v>13000-S000927H-00</v>
      </c>
      <c r="C388" s="16" t="str">
        <f>VLOOKUP(A388,基本信息!A:F,3,0)</f>
        <v>RES,50R±1%/0201/≥1/20W,ROHS,YAGEO</v>
      </c>
      <c r="D388" s="16" t="str">
        <f>VLOOKUP(A388,基本信息!A:F,4,0)</f>
        <v>YAGEO</v>
      </c>
      <c r="E388" s="16" t="str">
        <f>VLOOKUP(A388,基本信息!A:F,6,0)</f>
        <v>A04</v>
      </c>
      <c r="F388" s="16">
        <v>601</v>
      </c>
      <c r="G388" s="18" t="s">
        <v>1224</v>
      </c>
      <c r="H388" s="20">
        <v>-600</v>
      </c>
    </row>
    <row r="389" spans="1:8" x14ac:dyDescent="0.3">
      <c r="A389" s="16" t="s">
        <v>393</v>
      </c>
      <c r="B389" s="16" t="str">
        <f>VLOOKUP(A389,基本信息!A:F,2,0)</f>
        <v>13000-S001487H-00</v>
      </c>
      <c r="C389" s="16" t="str">
        <f>VLOOKUP(A389,基本信息!A:F,3,0)</f>
        <v>RES,0201,4.75K,1%,1/20W,HF,YAGEO</v>
      </c>
      <c r="D389" s="16" t="str">
        <f>VLOOKUP(A389,基本信息!A:F,4,0)</f>
        <v>YAGEO</v>
      </c>
      <c r="E389" s="16" t="str">
        <f>VLOOKUP(A389,基本信息!A:F,6,0)</f>
        <v>A04</v>
      </c>
      <c r="F389" s="16">
        <v>601</v>
      </c>
      <c r="G389" s="18" t="s">
        <v>1224</v>
      </c>
      <c r="H389" s="20">
        <v>-600</v>
      </c>
    </row>
    <row r="390" spans="1:8" x14ac:dyDescent="0.3">
      <c r="A390" s="16" t="s">
        <v>389</v>
      </c>
      <c r="B390" s="16" t="str">
        <f>VLOOKUP(A390,基本信息!A:F,2,0)</f>
        <v>13000-S001306H-00</v>
      </c>
      <c r="C390" s="16" t="str">
        <f>VLOOKUP(A390,基本信息!A:F,3,0)</f>
        <v>RES,0201,51Ω,1%,1/20W,HF,YAGEO</v>
      </c>
      <c r="D390" s="16" t="str">
        <f>VLOOKUP(A390,基本信息!A:F,4,0)</f>
        <v>YAGEO</v>
      </c>
      <c r="E390" s="16" t="str">
        <f>VLOOKUP(A390,基本信息!A:F,6,0)</f>
        <v>A04</v>
      </c>
      <c r="F390" s="16">
        <v>601</v>
      </c>
      <c r="G390" s="18" t="s">
        <v>1224</v>
      </c>
      <c r="H390" s="20">
        <v>-600</v>
      </c>
    </row>
    <row r="391" spans="1:8" x14ac:dyDescent="0.3">
      <c r="A391" s="16" t="s">
        <v>397</v>
      </c>
      <c r="B391" s="16" t="str">
        <f>VLOOKUP(A391,基本信息!A:F,2,0)</f>
        <v>13000-S001492H-00</v>
      </c>
      <c r="C391" s="16" t="str">
        <f>VLOOKUP(A391,基本信息!A:F,3,0)</f>
        <v>RES,0201,56R,1%,1/20W,HF,YAGEO</v>
      </c>
      <c r="D391" s="16" t="str">
        <f>VLOOKUP(A391,基本信息!A:F,4,0)</f>
        <v>YAGEO</v>
      </c>
      <c r="E391" s="16" t="str">
        <f>VLOOKUP(A391,基本信息!A:F,6,0)</f>
        <v>A04</v>
      </c>
      <c r="F391" s="16">
        <v>601</v>
      </c>
      <c r="G391" s="18" t="s">
        <v>1224</v>
      </c>
      <c r="H391" s="20">
        <v>-600</v>
      </c>
    </row>
    <row r="392" spans="1:8" x14ac:dyDescent="0.3">
      <c r="A392" s="16" t="s">
        <v>388</v>
      </c>
      <c r="B392" s="16" t="str">
        <f>VLOOKUP(A392,基本信息!A:F,2,0)</f>
        <v>13000-S001295H-00</v>
      </c>
      <c r="C392" s="16" t="str">
        <f>VLOOKUP(A392,基本信息!A:F,3,0)</f>
        <v>RES,0201,60.4R,1%,1/20W,HF,YAGEO</v>
      </c>
      <c r="D392" s="16" t="str">
        <f>VLOOKUP(A392,基本信息!A:F,4,0)</f>
        <v>YAGEO</v>
      </c>
      <c r="E392" s="16" t="str">
        <f>VLOOKUP(A392,基本信息!A:F,6,0)</f>
        <v>A04</v>
      </c>
      <c r="F392" s="16">
        <v>601</v>
      </c>
      <c r="G392" s="18" t="s">
        <v>1224</v>
      </c>
      <c r="H392" s="20">
        <v>-600</v>
      </c>
    </row>
    <row r="393" spans="1:8" x14ac:dyDescent="0.3">
      <c r="A393" s="16" t="s">
        <v>396</v>
      </c>
      <c r="B393" s="16" t="str">
        <f>VLOOKUP(A393,基本信息!A:F,2,0)</f>
        <v>13000-S001491H-00</v>
      </c>
      <c r="C393" s="16" t="str">
        <f>VLOOKUP(A393,基本信息!A:F,3,0)</f>
        <v>RES,0201,62R,1%,1/20W,HF,YAGEO</v>
      </c>
      <c r="D393" s="16" t="str">
        <f>VLOOKUP(A393,基本信息!A:F,4,0)</f>
        <v>YAGEO</v>
      </c>
      <c r="E393" s="16" t="str">
        <f>VLOOKUP(A393,基本信息!A:F,6,0)</f>
        <v>A04</v>
      </c>
      <c r="F393" s="16">
        <v>601</v>
      </c>
      <c r="G393" s="18" t="s">
        <v>1224</v>
      </c>
      <c r="H393" s="20">
        <v>-600</v>
      </c>
    </row>
    <row r="394" spans="1:8" x14ac:dyDescent="0.3">
      <c r="A394" s="16" t="s">
        <v>377</v>
      </c>
      <c r="B394" s="16" t="str">
        <f>VLOOKUP(A394,基本信息!A:F,2,0)</f>
        <v>13000-S000790H-00</v>
      </c>
      <c r="C394" s="16" t="str">
        <f>VLOOKUP(A394,基本信息!A:F,3,0)</f>
        <v>RES,0201,6.2K,1%,1/20W,HF,YAGEO</v>
      </c>
      <c r="D394" s="16" t="str">
        <f>VLOOKUP(A394,基本信息!A:F,4,0)</f>
        <v>YAGEO</v>
      </c>
      <c r="E394" s="16" t="str">
        <f>VLOOKUP(A394,基本信息!A:F,6,0)</f>
        <v>A04</v>
      </c>
      <c r="F394" s="16">
        <v>601</v>
      </c>
      <c r="G394" s="18" t="s">
        <v>1224</v>
      </c>
      <c r="H394" s="20">
        <v>-600</v>
      </c>
    </row>
    <row r="395" spans="1:8" x14ac:dyDescent="0.3">
      <c r="A395" s="16" t="s">
        <v>380</v>
      </c>
      <c r="B395" s="16" t="str">
        <f>VLOOKUP(A395,基本信息!A:F,2,0)</f>
        <v>13000-S000871H-00</v>
      </c>
      <c r="C395" s="16" t="str">
        <f>VLOOKUP(A395,基本信息!A:F,3,0)</f>
        <v>RES,15ohm,1/20w,5%,0201,HF</v>
      </c>
      <c r="D395" s="16" t="str">
        <f>VLOOKUP(A395,基本信息!A:F,4,0)</f>
        <v>YAGEO</v>
      </c>
      <c r="E395" s="16" t="str">
        <f>VLOOKUP(A395,基本信息!A:F,6,0)</f>
        <v>A05</v>
      </c>
      <c r="F395" s="16">
        <v>601</v>
      </c>
      <c r="G395" s="18" t="s">
        <v>1224</v>
      </c>
      <c r="H395" s="20">
        <v>-600</v>
      </c>
    </row>
    <row r="396" spans="1:8" x14ac:dyDescent="0.3">
      <c r="A396" s="16" t="s">
        <v>384</v>
      </c>
      <c r="B396" s="16" t="str">
        <f>VLOOKUP(A396,基本信息!A:F,2,0)</f>
        <v>13000-S001210H-00</v>
      </c>
      <c r="C396" s="16" t="str">
        <f>VLOOKUP(A396,基本信息!A:F,3,0)</f>
        <v>RES 2.2ohm 1/20w 5% 0201</v>
      </c>
      <c r="D396" s="16" t="str">
        <f>VLOOKUP(A396,基本信息!A:F,4,0)</f>
        <v>YAGEO</v>
      </c>
      <c r="E396" s="16" t="str">
        <f>VLOOKUP(A396,基本信息!A:F,6,0)</f>
        <v>A05</v>
      </c>
      <c r="F396" s="16">
        <v>601</v>
      </c>
      <c r="G396" s="18" t="s">
        <v>1224</v>
      </c>
      <c r="H396" s="20">
        <v>-1000</v>
      </c>
    </row>
    <row r="397" spans="1:8" x14ac:dyDescent="0.3">
      <c r="A397" s="16" t="s">
        <v>394</v>
      </c>
      <c r="B397" s="16" t="str">
        <f>VLOOKUP(A397,基本信息!A:F,2,0)</f>
        <v>13000-S001489H-00</v>
      </c>
      <c r="C397" s="16" t="str">
        <f>VLOOKUP(A397,基本信息!A:F,3,0)</f>
        <v>RES,0201,43R,5%,1/20W,HF,YAGEO</v>
      </c>
      <c r="D397" s="16" t="str">
        <f>VLOOKUP(A397,基本信息!A:F,4,0)</f>
        <v>YAGEO</v>
      </c>
      <c r="E397" s="16" t="str">
        <f>VLOOKUP(A397,基本信息!A:F,6,0)</f>
        <v>A06</v>
      </c>
      <c r="F397" s="16">
        <v>601</v>
      </c>
      <c r="G397" s="18" t="s">
        <v>1224</v>
      </c>
      <c r="H397" s="20">
        <v>-600</v>
      </c>
    </row>
    <row r="398" spans="1:8" x14ac:dyDescent="0.3">
      <c r="A398" s="16" t="s">
        <v>382</v>
      </c>
      <c r="B398" s="16" t="str">
        <f>VLOOKUP(A398,基本信息!A:F,2,0)</f>
        <v>13000-S001170H-00</v>
      </c>
      <c r="C398" s="16" t="str">
        <f>VLOOKUP(A398,基本信息!A:F,3,0)</f>
        <v>RES,470 OHM,5%,0201,HF,YAGEO</v>
      </c>
      <c r="D398" s="16" t="str">
        <f>VLOOKUP(A398,基本信息!A:F,4,0)</f>
        <v>YAGEO</v>
      </c>
      <c r="E398" s="16" t="str">
        <f>VLOOKUP(A398,基本信息!A:F,6,0)</f>
        <v>A06</v>
      </c>
      <c r="F398" s="16">
        <v>601</v>
      </c>
      <c r="G398" s="18" t="s">
        <v>1224</v>
      </c>
      <c r="H398" s="20">
        <v>-600</v>
      </c>
    </row>
    <row r="399" spans="1:8" x14ac:dyDescent="0.3">
      <c r="A399" s="16" t="s">
        <v>391</v>
      </c>
      <c r="B399" s="16" t="str">
        <f>VLOOKUP(A399,基本信息!A:F,2,0)</f>
        <v>13000-S001470H-00</v>
      </c>
      <c r="C399" s="16" t="str">
        <f>VLOOKUP(A399,基本信息!A:F,3,0)</f>
        <v>RES,0201,62R,5%,1/20W,HF,YAGEO</v>
      </c>
      <c r="D399" s="16" t="str">
        <f>VLOOKUP(A399,基本信息!A:F,4,0)</f>
        <v>YAGEO</v>
      </c>
      <c r="E399" s="16" t="str">
        <f>VLOOKUP(A399,基本信息!A:F,6,0)</f>
        <v>A06</v>
      </c>
      <c r="F399" s="16">
        <v>601</v>
      </c>
      <c r="G399" s="18" t="s">
        <v>1224</v>
      </c>
      <c r="H399" s="20">
        <v>-600</v>
      </c>
    </row>
    <row r="400" spans="1:8" x14ac:dyDescent="0.3">
      <c r="A400" s="16" t="s">
        <v>459</v>
      </c>
      <c r="B400" s="16" t="str">
        <f>VLOOKUP(A400,基本信息!A:F,2,0)</f>
        <v>13000-S001177H-00</v>
      </c>
      <c r="C400" s="16" t="str">
        <f>VLOOKUP(A400,基本信息!A:F,3,0)</f>
        <v>16.9K,1%,0402,RC0402FR-0716K9L,YAGEO,HF</v>
      </c>
      <c r="D400" s="16" t="str">
        <f>VLOOKUP(A400,基本信息!A:F,4,0)</f>
        <v>YAGEO</v>
      </c>
      <c r="E400" s="16" t="str">
        <f>VLOOKUP(A400,基本信息!A:F,6,0)</f>
        <v>A07</v>
      </c>
      <c r="F400" s="16">
        <v>601</v>
      </c>
      <c r="G400" s="18" t="s">
        <v>1224</v>
      </c>
      <c r="H400" s="20">
        <v>-600</v>
      </c>
    </row>
    <row r="401" spans="1:8" x14ac:dyDescent="0.3">
      <c r="A401" s="16" t="s">
        <v>693</v>
      </c>
      <c r="B401" s="16" t="str">
        <f>VLOOKUP(A401,基本信息!A:F,2,0)</f>
        <v>13000-S000154H-00</v>
      </c>
      <c r="C401" s="16" t="str">
        <f>VLOOKUP(A401,基本信息!A:F,3,0)</f>
        <v>RES,0402,20K,1%,1/16W,RC0402FR-0720KL,HF</v>
      </c>
      <c r="D401" s="16" t="str">
        <f>VLOOKUP(A401,基本信息!A:F,4,0)</f>
        <v>YAGEO</v>
      </c>
      <c r="E401" s="16" t="str">
        <f>VLOOKUP(A401,基本信息!A:F,6,0)</f>
        <v>A08</v>
      </c>
      <c r="F401" s="16">
        <v>601</v>
      </c>
      <c r="G401" s="18" t="s">
        <v>1224</v>
      </c>
      <c r="H401" s="20">
        <v>-600</v>
      </c>
    </row>
    <row r="402" spans="1:8" x14ac:dyDescent="0.3">
      <c r="A402" s="16" t="s">
        <v>472</v>
      </c>
      <c r="B402" s="16" t="str">
        <f>VLOOKUP(A402,基本信息!A:F,2,0)</f>
        <v>13000-S00209HH-00</v>
      </c>
      <c r="C402" s="16" t="str">
        <f>VLOOKUP(A402,基本信息!A:F,3,0)</f>
        <v>RES,0402,2.4K,1%,1/16W,HF,YAGEO</v>
      </c>
      <c r="D402" s="16" t="str">
        <f>VLOOKUP(A402,基本信息!A:F,4,0)</f>
        <v>YAGEO</v>
      </c>
      <c r="E402" s="16" t="str">
        <f>VLOOKUP(A402,基本信息!A:F,6,0)</f>
        <v>A08</v>
      </c>
      <c r="F402" s="16">
        <v>601</v>
      </c>
      <c r="G402" s="18" t="s">
        <v>1224</v>
      </c>
      <c r="H402" s="20">
        <v>-600</v>
      </c>
    </row>
    <row r="403" spans="1:8" x14ac:dyDescent="0.3">
      <c r="A403" s="16" t="s">
        <v>376</v>
      </c>
      <c r="B403" s="16" t="str">
        <f>VLOOKUP(A403,基本信息!A:F,2,0)</f>
        <v>13000-S000584H-00</v>
      </c>
      <c r="C403" s="16" t="str">
        <f>VLOOKUP(A403,基本信息!A:F,3,0)</f>
        <v>RES,0402,30K OHM,1%,1/8W,HF,YAGEO</v>
      </c>
      <c r="D403" s="16" t="str">
        <f>VLOOKUP(A403,基本信息!A:F,4,0)</f>
        <v>YAGEO</v>
      </c>
      <c r="E403" s="16" t="str">
        <f>VLOOKUP(A403,基本信息!A:F,6,0)</f>
        <v>A09</v>
      </c>
      <c r="F403" s="16">
        <v>601</v>
      </c>
      <c r="G403" s="18" t="s">
        <v>1224</v>
      </c>
      <c r="H403" s="20">
        <v>-600</v>
      </c>
    </row>
    <row r="404" spans="1:8" x14ac:dyDescent="0.3">
      <c r="A404" s="16" t="s">
        <v>470</v>
      </c>
      <c r="B404" s="16" t="str">
        <f>VLOOKUP(A404,基本信息!A:F,2,0)</f>
        <v>13000-S00157HH-00</v>
      </c>
      <c r="C404" s="16" t="str">
        <f>VLOOKUP(A404,基本信息!A:F,3,0)</f>
        <v>RES,1/16W,330R,1%,0402,HF,YAGEO</v>
      </c>
      <c r="D404" s="16" t="str">
        <f>VLOOKUP(A404,基本信息!A:F,4,0)</f>
        <v>YAGEO</v>
      </c>
      <c r="E404" s="16" t="str">
        <f>VLOOKUP(A404,基本信息!A:F,6,0)</f>
        <v>A09</v>
      </c>
      <c r="F404" s="16">
        <v>601</v>
      </c>
      <c r="G404" s="18" t="s">
        <v>1224</v>
      </c>
      <c r="H404" s="20">
        <v>-600</v>
      </c>
    </row>
    <row r="405" spans="1:8" x14ac:dyDescent="0.3">
      <c r="A405" s="16" t="s">
        <v>442</v>
      </c>
      <c r="B405" s="16" t="str">
        <f>VLOOKUP(A405,基本信息!A:F,2,0)</f>
        <v>13000-S000394H-00</v>
      </c>
      <c r="C405" s="16" t="str">
        <f>VLOOKUP(A405,基本信息!A:F,3,0)</f>
        <v>RES,0402,39.2k,1%,1/16W,HF,YAGEO</v>
      </c>
      <c r="D405" s="16" t="str">
        <f>VLOOKUP(A405,基本信息!A:F,4,0)</f>
        <v>YAGEO</v>
      </c>
      <c r="E405" s="16" t="str">
        <f>VLOOKUP(A405,基本信息!A:F,6,0)</f>
        <v>A09</v>
      </c>
      <c r="F405" s="16">
        <v>601</v>
      </c>
      <c r="G405" s="18" t="s">
        <v>1224</v>
      </c>
      <c r="H405" s="20">
        <v>-600</v>
      </c>
    </row>
    <row r="406" spans="1:8" x14ac:dyDescent="0.3">
      <c r="A406" s="16" t="s">
        <v>386</v>
      </c>
      <c r="B406" s="16" t="str">
        <f>VLOOKUP(A406,基本信息!A:F,2,0)</f>
        <v>13000-S001359H-00</v>
      </c>
      <c r="C406" s="16" t="str">
        <f>VLOOKUP(A406,基本信息!A:F,3,0)</f>
        <v>RES,0402,39R,1%,1/16W,HF,YAGEO</v>
      </c>
      <c r="D406" s="16" t="str">
        <f>VLOOKUP(A406,基本信息!A:F,4,0)</f>
        <v>YAGEO</v>
      </c>
      <c r="E406" s="16" t="str">
        <f>VLOOKUP(A406,基本信息!A:F,6,0)</f>
        <v>A09</v>
      </c>
      <c r="F406" s="16">
        <v>601</v>
      </c>
      <c r="G406" s="18" t="s">
        <v>1224</v>
      </c>
      <c r="H406" s="20">
        <v>-600</v>
      </c>
    </row>
    <row r="407" spans="1:8" x14ac:dyDescent="0.3">
      <c r="A407" s="16" t="s">
        <v>458</v>
      </c>
      <c r="B407" s="16" t="str">
        <f>VLOOKUP(A407,基本信息!A:F,2,0)</f>
        <v>13000-S00062HH-00</v>
      </c>
      <c r="C407" s="16" t="str">
        <f>VLOOKUP(A407,基本信息!A:F,3,0)</f>
        <v>RES,1/16W,6.8K,1%,0402,HF,YAGEO,</v>
      </c>
      <c r="D407" s="16" t="str">
        <f>VLOOKUP(A407,基本信息!A:F,4,0)</f>
        <v>YAGEO</v>
      </c>
      <c r="E407" s="16" t="str">
        <f>VLOOKUP(A407,基本信息!A:F,6,0)</f>
        <v>A10</v>
      </c>
      <c r="F407" s="16">
        <v>601</v>
      </c>
      <c r="G407" s="18" t="s">
        <v>1224</v>
      </c>
      <c r="H407" s="20">
        <v>-600</v>
      </c>
    </row>
    <row r="408" spans="1:8" x14ac:dyDescent="0.3">
      <c r="A408" s="16" t="s">
        <v>390</v>
      </c>
      <c r="B408" s="16" t="str">
        <f>VLOOKUP(A408,基本信息!A:F,2,0)</f>
        <v>13000-S001469H-00</v>
      </c>
      <c r="C408" s="16" t="str">
        <f>VLOOKUP(A408,基本信息!A:F,3,0)</f>
        <v>RES,0402,50R,5%,1/16W,HF,YAGEO</v>
      </c>
      <c r="D408" s="16" t="str">
        <f>VLOOKUP(A408,基本信息!A:F,4,0)</f>
        <v>YAGEO</v>
      </c>
      <c r="E408" s="16" t="str">
        <f>VLOOKUP(A408,基本信息!A:F,6,0)</f>
        <v>A11</v>
      </c>
      <c r="F408" s="16">
        <v>601</v>
      </c>
      <c r="G408" s="18" t="s">
        <v>1224</v>
      </c>
      <c r="H408" s="20">
        <v>-1000</v>
      </c>
    </row>
    <row r="409" spans="1:8" x14ac:dyDescent="0.3">
      <c r="A409" s="16" t="s">
        <v>475</v>
      </c>
      <c r="B409" s="16" t="str">
        <f>VLOOKUP(A409,基本信息!A:F,2,0)</f>
        <v>13000-S020422H-00</v>
      </c>
      <c r="C409" s="16" t="str">
        <f>VLOOKUP(A409,基本信息!A:F,3,0)</f>
        <v>RES,44.2K,1%,0402,RTT024422FTH,Ralec,HF</v>
      </c>
      <c r="D409" s="16" t="str">
        <f>VLOOKUP(A409,基本信息!A:F,4,0)</f>
        <v>Ralec</v>
      </c>
      <c r="E409" s="16" t="str">
        <f>VLOOKUP(A409,基本信息!A:F,6,0)</f>
        <v>A13</v>
      </c>
      <c r="F409" s="16">
        <v>601</v>
      </c>
      <c r="G409" s="18" t="s">
        <v>1224</v>
      </c>
      <c r="H409" s="20">
        <v>-600</v>
      </c>
    </row>
    <row r="410" spans="1:8" x14ac:dyDescent="0.3">
      <c r="A410" s="16" t="s">
        <v>418</v>
      </c>
      <c r="B410" s="16" t="str">
        <f>VLOOKUP(A410,基本信息!A:F,2,0)</f>
        <v>136D4-S780001H-00</v>
      </c>
      <c r="C410" s="16" t="str">
        <f>VLOOKUP(A410,基本信息!A:F,3,0)</f>
        <v>IC,Switch,WAS7227Q-10/TR,QFN,HF,WILLSEMI</v>
      </c>
      <c r="D410" s="16" t="str">
        <f>VLOOKUP(A410,基本信息!A:F,4,0)</f>
        <v>WILLSEMI</v>
      </c>
      <c r="E410" s="16" t="str">
        <f>VLOOKUP(A410,基本信息!A:F,6,0)</f>
        <v>A40</v>
      </c>
      <c r="F410" s="16">
        <v>601</v>
      </c>
      <c r="G410" s="18" t="s">
        <v>1224</v>
      </c>
      <c r="H410" s="20">
        <v>-100</v>
      </c>
    </row>
    <row r="411" spans="1:8" x14ac:dyDescent="0.3">
      <c r="A411" s="16" t="s">
        <v>1249</v>
      </c>
      <c r="B411" s="16">
        <f>VLOOKUP(A411,基本信息!A:F,2,0)</f>
        <v>0</v>
      </c>
      <c r="C411" s="16" t="str">
        <f>VLOOKUP(A411,基本信息!A:F,3,0)</f>
        <v>H2.2, Ø4.6</v>
      </c>
      <c r="D411" s="16" t="str">
        <f>VLOOKUP(A411,基本信息!A:F,4,0)</f>
        <v>HARMONY MOUNTAINS</v>
      </c>
      <c r="E411" s="16" t="str">
        <f>VLOOKUP(A411,基本信息!A:F,6,0)</f>
        <v>A46</v>
      </c>
      <c r="F411" s="16">
        <v>601</v>
      </c>
      <c r="G411" s="18" t="s">
        <v>1224</v>
      </c>
      <c r="H411" s="20">
        <v>-400</v>
      </c>
    </row>
    <row r="412" spans="1:8" x14ac:dyDescent="0.3">
      <c r="A412" s="16" t="s">
        <v>1251</v>
      </c>
      <c r="B412" s="16">
        <f>VLOOKUP(A412,基本信息!A:F,2,0)</f>
        <v>0</v>
      </c>
      <c r="C412" s="16" t="str">
        <f>VLOOKUP(A412,基本信息!A:F,3,0)</f>
        <v>H2.9, Ø5</v>
      </c>
      <c r="D412" s="16" t="str">
        <f>VLOOKUP(A412,基本信息!A:F,4,0)</f>
        <v>HARMONY MOUNTAINS</v>
      </c>
      <c r="E412" s="16" t="str">
        <f>VLOOKUP(A412,基本信息!A:F,6,0)</f>
        <v>A46</v>
      </c>
      <c r="F412" s="16">
        <v>601</v>
      </c>
      <c r="G412" s="18" t="s">
        <v>1224</v>
      </c>
      <c r="H412" s="20">
        <v>-80</v>
      </c>
    </row>
    <row r="413" spans="1:8" x14ac:dyDescent="0.3">
      <c r="A413" s="16" t="s">
        <v>359</v>
      </c>
      <c r="B413" s="16" t="str">
        <f>VLOOKUP(A413,基本信息!A:F,2,0)</f>
        <v>13301-S0A0025H-00</v>
      </c>
      <c r="C413" s="16" t="str">
        <f>VLOOKUP(A413,基本信息!A:F,3,0)</f>
        <v>DIODE,SCHOTTKY,200MA,30V,SOD-523,HF</v>
      </c>
      <c r="D413" s="16" t="str">
        <f>VLOOKUP(A413,基本信息!A:F,4,0)</f>
        <v>YANGJIE</v>
      </c>
      <c r="E413" s="16" t="str">
        <f>VLOOKUP(A413,基本信息!A:F,6,0)</f>
        <v>A30</v>
      </c>
      <c r="F413" s="16">
        <v>601</v>
      </c>
      <c r="G413" s="18" t="s">
        <v>1224</v>
      </c>
      <c r="H413" s="20">
        <v>-516</v>
      </c>
    </row>
  </sheetData>
  <autoFilter ref="A1:J413"/>
  <phoneticPr fontId="1" type="noConversion"/>
  <pageMargins left="0.7" right="0.7" top="0.75" bottom="0.75" header="0.3" footer="0.3"/>
  <pageSetup paperSize="9" orientation="portrait" horizontalDpi="300" verticalDpi="3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查询窗口</vt:lpstr>
      <vt:lpstr>交易窗口</vt:lpstr>
      <vt:lpstr>基本信息</vt:lpstr>
      <vt:lpstr>库存报表</vt:lpstr>
      <vt:lpstr>Sheet6</vt:lpstr>
      <vt:lpstr>交易类型</vt:lpstr>
      <vt:lpstr>交易记录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Tiger Hu(LUXSHARE-ICT)</dc:creator>
  <cp:lastModifiedBy>Wilson Fu(LUXSHARE-ICT)</cp:lastModifiedBy>
  <dcterms:created xsi:type="dcterms:W3CDTF">2021-12-07T03:03:55Z</dcterms:created>
  <dcterms:modified xsi:type="dcterms:W3CDTF">2021-12-20T08:41:01Z</dcterms:modified>
</cp:coreProperties>
</file>